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J116" i="4" s="1"/>
  <c r="H38" i="5" s="1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H449" i="4"/>
  <c r="F44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I47" i="5" l="1"/>
  <c r="F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N27" i="5" s="1"/>
  <c r="R397" i="3"/>
  <c r="R413" i="3" s="1"/>
  <c r="J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P526" i="3"/>
  <c r="N29" i="5" s="1"/>
  <c r="F70" i="4"/>
  <c r="D37" i="5" s="1"/>
  <c r="I43" i="2"/>
  <c r="G4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K70" i="2"/>
  <c r="I5" i="5" s="1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I653" i="2"/>
  <c r="M526" i="2"/>
  <c r="K13" i="5" s="1"/>
  <c r="I526" i="2"/>
  <c r="G13" i="5" s="1"/>
  <c r="N449" i="2"/>
  <c r="J449" i="2"/>
  <c r="H12" i="5" s="1"/>
  <c r="F449" i="2"/>
  <c r="D12" i="5" s="1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F5" i="5"/>
  <c r="H70" i="2"/>
  <c r="M43" i="2"/>
  <c r="K4" i="5" s="1"/>
  <c r="F43" i="2"/>
  <c r="D4" i="5" s="1"/>
  <c r="Q526" i="3"/>
  <c r="O29" i="5" s="1"/>
  <c r="M31" i="5"/>
  <c r="L13" i="5"/>
  <c r="N10" i="5"/>
  <c r="L12" i="5"/>
  <c r="D9" i="5"/>
  <c r="K14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<sst xmlns="http://schemas.openxmlformats.org/spreadsheetml/2006/main" count="3362" uniqueCount="968">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</sst>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91317.952688236954</v>
      </c>
      <c r="G4" s="17">
        <f t="shared" si="0"/>
        <v>127018.10798678384</v>
      </c>
      <c r="H4" s="17">
        <f t="shared" si="0"/>
        <v>4884.2340246623553</v>
      </c>
      <c r="I4" s="17">
        <f t="shared" si="0"/>
        <v>1911.39244070735</v>
      </c>
      <c r="J4" s="17">
        <f t="shared" si="0"/>
        <v>24722.147973056573</v>
      </c>
      <c r="K4" s="17">
        <f t="shared" si="0"/>
        <v>56745.226304192976</v>
      </c>
      <c r="L4" s="17">
        <f t="shared" si="0"/>
        <v>1466.7402462263963</v>
      </c>
      <c r="M4" s="17">
        <f t="shared" si="0"/>
        <v>1071.350283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77907.950000000012</v>
      </c>
      <c r="G5" s="23">
        <v>63718.43</v>
      </c>
      <c r="H5" s="23">
        <v>449.87036950353195</v>
      </c>
      <c r="I5" s="23">
        <v>453.425146367217</v>
      </c>
      <c r="J5" s="23">
        <v>4508.9838698375061</v>
      </c>
      <c r="K5" s="23">
        <v>38263.34833967765</v>
      </c>
      <c r="L5" s="23">
        <v>546.80539089492481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3890.4672540000001</v>
      </c>
      <c r="G6" s="23">
        <v>4016.3726459999998</v>
      </c>
      <c r="H6" s="23">
        <v>788.68378988387519</v>
      </c>
      <c r="I6" s="23">
        <v>139.02443750799543</v>
      </c>
      <c r="J6" s="23">
        <v>2446.5157680513375</v>
      </c>
      <c r="K6" s="23">
        <v>2800.4270109588588</v>
      </c>
      <c r="L6" s="23">
        <v>193.51074622688648</v>
      </c>
      <c r="M6" s="23">
        <v>347.32634899999999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218.0667195640724</v>
      </c>
      <c r="G7" s="23">
        <v>3060.5715019999993</v>
      </c>
      <c r="H7" s="23">
        <v>2963.5244746255835</v>
      </c>
      <c r="I7" s="23">
        <v>217.97426181267502</v>
      </c>
      <c r="J7" s="23">
        <v>8465.2892770000035</v>
      </c>
      <c r="K7" s="23">
        <v>102.10518228451676</v>
      </c>
      <c r="L7" s="23">
        <v>138.85842681267499</v>
      </c>
      <c r="M7" s="23">
        <v>724.02393400000005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891.20957061354534</v>
      </c>
      <c r="G8" s="23">
        <v>7250.9027272765943</v>
      </c>
      <c r="H8" s="23">
        <v>314.56403567382512</v>
      </c>
      <c r="I8" s="23">
        <v>288.67170797638937</v>
      </c>
      <c r="J8" s="23">
        <v>5299.3077169545641</v>
      </c>
      <c r="K8" s="23">
        <v>13102.304134066308</v>
      </c>
      <c r="L8" s="23">
        <v>568.69219452626578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8410.2591440593278</v>
      </c>
      <c r="G9" s="23">
        <v>48971.831111507236</v>
      </c>
      <c r="H9" s="23">
        <v>367.59135497554007</v>
      </c>
      <c r="I9" s="23">
        <v>812.2968870430733</v>
      </c>
      <c r="J9" s="23">
        <v>4002.0513412131631</v>
      </c>
      <c r="K9" s="23">
        <v>2477.0416372056402</v>
      </c>
      <c r="L9" s="23">
        <v>18.873487765644359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11.136422999999999</v>
      </c>
      <c r="G11" s="17">
        <f t="shared" si="1"/>
        <v>120.802465</v>
      </c>
      <c r="H11" s="17">
        <f t="shared" si="1"/>
        <v>7.6115019999999989</v>
      </c>
      <c r="I11" s="17">
        <f t="shared" si="1"/>
        <v>5.6548409999999993</v>
      </c>
      <c r="J11" s="17">
        <f t="shared" si="1"/>
        <v>156.68308300000001</v>
      </c>
      <c r="K11" s="17">
        <f t="shared" si="1"/>
        <v>33.620608000000004</v>
      </c>
      <c r="L11" s="17">
        <f t="shared" si="1"/>
        <v>3.769749</v>
      </c>
      <c r="M11" s="17">
        <f t="shared" si="1"/>
        <v>17.112359000000001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11.136422999999999</v>
      </c>
      <c r="G14" s="23">
        <v>120.802465</v>
      </c>
      <c r="H14" s="23">
        <v>7.6115019999999989</v>
      </c>
      <c r="I14" s="23">
        <v>5.6548409999999993</v>
      </c>
      <c r="J14" s="23">
        <v>156.68308300000001</v>
      </c>
      <c r="K14" s="23">
        <v>33.620608000000004</v>
      </c>
      <c r="L14" s="23">
        <v>3.769749</v>
      </c>
      <c r="M14" s="23">
        <v>17.112359000000001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5998.5145535711436</v>
      </c>
      <c r="G18" s="17">
        <f t="shared" si="2"/>
        <v>11965.626825678115</v>
      </c>
      <c r="H18" s="17">
        <f t="shared" si="2"/>
        <v>423.37560809437974</v>
      </c>
      <c r="I18" s="17">
        <f t="shared" si="2"/>
        <v>195.83371510908583</v>
      </c>
      <c r="J18" s="17">
        <f t="shared" si="2"/>
        <v>2060.3207462045511</v>
      </c>
      <c r="K18" s="17">
        <f t="shared" si="2"/>
        <v>10268.967627228569</v>
      </c>
      <c r="L18" s="17">
        <f t="shared" si="2"/>
        <v>20.495203563745534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67.03</v>
      </c>
      <c r="G19" s="23">
        <v>42.419565377524741</v>
      </c>
      <c r="H19" s="23">
        <v>1.5447648143736348</v>
      </c>
      <c r="I19" s="23">
        <v>0.71416278032004821</v>
      </c>
      <c r="J19" s="23">
        <v>6.9828058163496296</v>
      </c>
      <c r="K19" s="23">
        <v>31.273392729666718</v>
      </c>
      <c r="L19" s="23">
        <v>7.1416277427318195E-2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476.24058181852553</v>
      </c>
      <c r="G20" s="23">
        <v>1109.619113254286</v>
      </c>
      <c r="H20" s="23">
        <v>36.776113733673469</v>
      </c>
      <c r="I20" s="23">
        <v>16.165124149302923</v>
      </c>
      <c r="J20" s="23">
        <v>124.34132083540734</v>
      </c>
      <c r="K20" s="23">
        <v>818.53835553231374</v>
      </c>
      <c r="L20" s="23">
        <v>1.6165124162216185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211.11561778333646</v>
      </c>
      <c r="G21" s="23">
        <v>167.54095503747973</v>
      </c>
      <c r="H21" s="23">
        <v>3.9901339323496323</v>
      </c>
      <c r="I21" s="23">
        <v>2.8700970086606326</v>
      </c>
      <c r="J21" s="23">
        <v>17.564298250723997</v>
      </c>
      <c r="K21" s="23">
        <v>102.73187453069451</v>
      </c>
      <c r="L21" s="23">
        <v>0.30728602572386521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181.99894690353244</v>
      </c>
      <c r="G22" s="23">
        <v>3994.2175680063206</v>
      </c>
      <c r="H22" s="23">
        <v>93.25161340247702</v>
      </c>
      <c r="I22" s="23">
        <v>58.282258369999994</v>
      </c>
      <c r="J22" s="23">
        <v>458.14921183924497</v>
      </c>
      <c r="K22" s="23">
        <v>3234.1949295474324</v>
      </c>
      <c r="L22" s="23">
        <v>5.8282258370000006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5062.1294070657495</v>
      </c>
      <c r="G24" s="23">
        <v>6651.8296240025047</v>
      </c>
      <c r="H24" s="23">
        <v>287.81298221150598</v>
      </c>
      <c r="I24" s="23">
        <v>117.80207280080224</v>
      </c>
      <c r="J24" s="23">
        <v>1453.283109462825</v>
      </c>
      <c r="K24" s="23">
        <v>6082.2290748884625</v>
      </c>
      <c r="L24" s="23">
        <v>12.67176300737273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1425.186778</v>
      </c>
      <c r="G26" s="17">
        <f t="shared" si="3"/>
        <v>2020.453184463619</v>
      </c>
      <c r="H26" s="17">
        <f t="shared" si="3"/>
        <v>126.40813387999999</v>
      </c>
      <c r="I26" s="17">
        <f t="shared" si="3"/>
        <v>18.675325000000001</v>
      </c>
      <c r="J26" s="17">
        <f t="shared" si="3"/>
        <v>1939.5372000557461</v>
      </c>
      <c r="K26" s="17">
        <f t="shared" si="3"/>
        <v>272.378085</v>
      </c>
      <c r="L26" s="17">
        <f t="shared" si="3"/>
        <v>0.64579180000000003</v>
      </c>
      <c r="M26" s="17">
        <f t="shared" si="3"/>
        <v>78.488872000000001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>
        <v>1.025E-2</v>
      </c>
      <c r="G31" s="23">
        <v>2.7673649999999999</v>
      </c>
      <c r="H31" s="23">
        <v>1.824411</v>
      </c>
      <c r="I31" s="23">
        <v>12.237902999999999</v>
      </c>
      <c r="J31" s="23">
        <v>1.1479440000000001</v>
      </c>
      <c r="K31" s="23">
        <v>1.1553910000000001</v>
      </c>
      <c r="L31" s="23">
        <v>2.0500000000000002E-3</v>
      </c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1425.176528</v>
      </c>
      <c r="G32" s="23">
        <v>2017.6858194636191</v>
      </c>
      <c r="H32" s="23">
        <v>124.58372288</v>
      </c>
      <c r="I32" s="23">
        <v>6.4374219999999998</v>
      </c>
      <c r="J32" s="23">
        <v>1938.389256055746</v>
      </c>
      <c r="K32" s="23">
        <v>271.22269399999999</v>
      </c>
      <c r="L32" s="23">
        <v>0.64374180000000003</v>
      </c>
      <c r="M32" s="23">
        <v>78.488872000000001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75.948480256496921</v>
      </c>
      <c r="G35" s="17">
        <f t="shared" si="4"/>
        <v>2095.9846643451042</v>
      </c>
      <c r="H35" s="17">
        <f t="shared" si="4"/>
        <v>237.84903518175736</v>
      </c>
      <c r="I35" s="17">
        <f t="shared" si="4"/>
        <v>1069.6808603848131</v>
      </c>
      <c r="J35" s="17">
        <f t="shared" si="4"/>
        <v>1506.009626253333</v>
      </c>
      <c r="K35" s="17">
        <f t="shared" si="4"/>
        <v>724.07231110135308</v>
      </c>
      <c r="L35" s="17">
        <f t="shared" si="4"/>
        <v>21.50904877034192</v>
      </c>
      <c r="M35" s="17">
        <f t="shared" si="4"/>
        <v>142.762835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43.938240033931372</v>
      </c>
      <c r="G38" s="23">
        <v>1009.6401711888469</v>
      </c>
      <c r="H38" s="23">
        <v>56.269690559436526</v>
      </c>
      <c r="I38" s="23">
        <v>120.73776077991255</v>
      </c>
      <c r="J38" s="23">
        <v>1307.0599683914149</v>
      </c>
      <c r="K38" s="23">
        <v>280.91070568950516</v>
      </c>
      <c r="L38" s="23">
        <v>20.417930779912524</v>
      </c>
      <c r="M38" s="23">
        <v>142.762835</v>
      </c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161.57805893534319</v>
      </c>
      <c r="H39" s="23">
        <v>5.3859393315421444</v>
      </c>
      <c r="I39" s="23">
        <v>3.3662075809278411</v>
      </c>
      <c r="J39" s="23">
        <v>16.157807994162511</v>
      </c>
      <c r="K39" s="23">
        <v>189.67405346962497</v>
      </c>
      <c r="L39" s="23">
        <v>0.33662345800000004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31.618473940261314</v>
      </c>
      <c r="G40" s="23">
        <v>817.95346818343046</v>
      </c>
      <c r="H40" s="23">
        <v>172.48116537973337</v>
      </c>
      <c r="I40" s="23">
        <v>943.48731155987048</v>
      </c>
      <c r="J40" s="23">
        <v>171.81836032930693</v>
      </c>
      <c r="K40" s="23">
        <v>136.48729768022588</v>
      </c>
      <c r="L40" s="23">
        <v>0.54308750378281523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0.39176628230422689</v>
      </c>
      <c r="G41" s="23">
        <v>106.81296603748369</v>
      </c>
      <c r="H41" s="23">
        <v>3.7122399110453195</v>
      </c>
      <c r="I41" s="23">
        <v>2.0895804641021765</v>
      </c>
      <c r="J41" s="23">
        <v>10.973489538448515</v>
      </c>
      <c r="K41" s="23">
        <v>117.0002542619971</v>
      </c>
      <c r="L41" s="23">
        <v>0.21140702864658475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98828.738923064593</v>
      </c>
      <c r="G43" s="27">
        <f t="shared" ref="G43:P43" si="5">SUM(G35,G26,G18,G11,G4)</f>
        <v>143220.97512627067</v>
      </c>
      <c r="H43" s="27">
        <f t="shared" si="5"/>
        <v>5679.4783038184923</v>
      </c>
      <c r="I43" s="27">
        <f t="shared" si="5"/>
        <v>3201.2371822012492</v>
      </c>
      <c r="J43" s="27">
        <f t="shared" si="5"/>
        <v>30384.698628570204</v>
      </c>
      <c r="K43" s="27">
        <f t="shared" si="5"/>
        <v>68044.264935522893</v>
      </c>
      <c r="L43" s="27">
        <f t="shared" si="5"/>
        <v>1513.1600393604838</v>
      </c>
      <c r="M43" s="27">
        <f t="shared" si="5"/>
        <v>1309.7143490000001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6967.9594729981654</v>
      </c>
      <c r="G48" s="17">
        <f t="shared" si="7"/>
        <v>8962.7399281008948</v>
      </c>
      <c r="H48" s="17">
        <f t="shared" si="7"/>
        <v>1376.5003777837644</v>
      </c>
      <c r="I48" s="17">
        <f t="shared" si="7"/>
        <v>3275.2570854049336</v>
      </c>
      <c r="J48" s="17">
        <f t="shared" si="7"/>
        <v>6510.688435176753</v>
      </c>
      <c r="K48" s="17">
        <f t="shared" si="7"/>
        <v>8518.2657432687993</v>
      </c>
      <c r="L48" s="17">
        <f t="shared" si="7"/>
        <v>50.990706074293804</v>
      </c>
      <c r="M48" s="17">
        <f t="shared" si="7"/>
        <v>143.83700500000009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6957.7730219999976</v>
      </c>
      <c r="G51" s="23">
        <v>8163.575186</v>
      </c>
      <c r="H51" s="23">
        <v>1013.39021</v>
      </c>
      <c r="I51" s="23">
        <v>2014.4959490000006</v>
      </c>
      <c r="J51" s="23">
        <v>6260.1045640000029</v>
      </c>
      <c r="K51" s="23">
        <v>8058.5907070000012</v>
      </c>
      <c r="L51" s="23">
        <v>50.102333000000009</v>
      </c>
      <c r="M51" s="23">
        <v>143.83700500000009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5.8765999999999998</v>
      </c>
      <c r="G52" s="23">
        <v>198.92011600000001</v>
      </c>
      <c r="H52" s="23">
        <v>6.4126410000000007</v>
      </c>
      <c r="I52" s="23">
        <v>20.834982999999998</v>
      </c>
      <c r="J52" s="23">
        <v>19.411552999999994</v>
      </c>
      <c r="K52" s="23">
        <v>231.60987799999992</v>
      </c>
      <c r="L52" s="23">
        <v>0.45042499999999991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4.3098509981684758</v>
      </c>
      <c r="G53" s="23">
        <v>600.24462610089552</v>
      </c>
      <c r="H53" s="23">
        <v>356.69752678376437</v>
      </c>
      <c r="I53" s="23">
        <v>1239.9261534049328</v>
      </c>
      <c r="J53" s="23">
        <v>231.17231817675017</v>
      </c>
      <c r="K53" s="23">
        <v>228.06515826879814</v>
      </c>
      <c r="L53" s="23">
        <v>0.43794807429379479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9729.1520540000074</v>
      </c>
      <c r="G56" s="17">
        <f t="shared" si="8"/>
        <v>18452.498286000002</v>
      </c>
      <c r="H56" s="17">
        <f t="shared" si="8"/>
        <v>33986.141831000001</v>
      </c>
      <c r="I56" s="17">
        <f t="shared" si="8"/>
        <v>25435.074053999997</v>
      </c>
      <c r="J56" s="17">
        <f t="shared" si="8"/>
        <v>277469.74792499997</v>
      </c>
      <c r="K56" s="17">
        <f t="shared" si="8"/>
        <v>16134.051087</v>
      </c>
      <c r="L56" s="17">
        <f t="shared" si="8"/>
        <v>366.8553619999999</v>
      </c>
      <c r="M56" s="17">
        <f t="shared" si="8"/>
        <v>4380.2769650000009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9162.893993000007</v>
      </c>
      <c r="G58" s="23">
        <v>15527.074318000001</v>
      </c>
      <c r="H58" s="23">
        <v>6703.9474359999986</v>
      </c>
      <c r="I58" s="23">
        <v>9991.6726499999986</v>
      </c>
      <c r="J58" s="23">
        <v>80432.498124999998</v>
      </c>
      <c r="K58" s="23">
        <v>16134.051087</v>
      </c>
      <c r="L58" s="23">
        <v>160.94333799999995</v>
      </c>
      <c r="M58" s="23">
        <v>1183.5001549999997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566.25806099999977</v>
      </c>
      <c r="G61" s="23">
        <v>2925.4239680000005</v>
      </c>
      <c r="H61" s="23">
        <v>27282.194395000006</v>
      </c>
      <c r="I61" s="23">
        <v>15443.401403999998</v>
      </c>
      <c r="J61" s="23">
        <v>197037.24979999999</v>
      </c>
      <c r="K61" s="23"/>
      <c r="L61" s="23">
        <v>205.91202399999995</v>
      </c>
      <c r="M61" s="23">
        <v>3196.7768100000008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1039.7993230000004</v>
      </c>
      <c r="G63" s="17">
        <f t="shared" si="9"/>
        <v>19872.357146000002</v>
      </c>
      <c r="H63" s="17">
        <f t="shared" si="9"/>
        <v>1467.3146370000004</v>
      </c>
      <c r="I63" s="17">
        <f t="shared" si="9"/>
        <v>1091.9580739999999</v>
      </c>
      <c r="J63" s="17">
        <f t="shared" si="9"/>
        <v>4226.8457369999996</v>
      </c>
      <c r="K63" s="17">
        <f t="shared" si="9"/>
        <v>2265.4381400000002</v>
      </c>
      <c r="L63" s="17">
        <f t="shared" si="9"/>
        <v>24.491601999999997</v>
      </c>
      <c r="M63" s="17">
        <f t="shared" si="9"/>
        <v>101.379998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67.819773999999995</v>
      </c>
      <c r="G65" s="23">
        <v>797.25858000000005</v>
      </c>
      <c r="H65" s="23">
        <v>454.83594000000005</v>
      </c>
      <c r="I65" s="23">
        <v>889.46233299999994</v>
      </c>
      <c r="J65" s="23">
        <v>1594.4011369999998</v>
      </c>
      <c r="K65" s="23">
        <v>764.94471599999997</v>
      </c>
      <c r="L65" s="23">
        <v>12.341858999999998</v>
      </c>
      <c r="M65" s="23">
        <v>101.379998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971.97954900000036</v>
      </c>
      <c r="G67" s="23">
        <v>19075.098566000001</v>
      </c>
      <c r="H67" s="23">
        <v>1012.4786970000002</v>
      </c>
      <c r="I67" s="23">
        <v>202.49574100000004</v>
      </c>
      <c r="J67" s="23">
        <v>2632.4445999999994</v>
      </c>
      <c r="K67" s="23">
        <v>1500.493424</v>
      </c>
      <c r="L67" s="23">
        <v>12.149742999999999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17736.910849998174</v>
      </c>
      <c r="G70" s="27">
        <f t="shared" ref="G70:P70" si="10">SUM(G63,G56,G48)</f>
        <v>47287.595360100895</v>
      </c>
      <c r="H70" s="27">
        <f t="shared" si="10"/>
        <v>36829.956845783767</v>
      </c>
      <c r="I70" s="27">
        <f t="shared" si="10"/>
        <v>29802.289213404929</v>
      </c>
      <c r="J70" s="27">
        <f t="shared" si="10"/>
        <v>288207.28209717671</v>
      </c>
      <c r="K70" s="27">
        <f t="shared" si="10"/>
        <v>26917.754970268797</v>
      </c>
      <c r="L70" s="27">
        <f t="shared" si="10"/>
        <v>442.33767007429373</v>
      </c>
      <c r="M70" s="27">
        <f t="shared" si="10"/>
        <v>4625.4939680000016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19000.852884835032</v>
      </c>
      <c r="G75" s="17">
        <f t="shared" si="12"/>
        <v>35077.11485755819</v>
      </c>
      <c r="H75" s="17">
        <f t="shared" si="12"/>
        <v>17940.223026356827</v>
      </c>
      <c r="I75" s="17">
        <f t="shared" si="12"/>
        <v>33055.894869118354</v>
      </c>
      <c r="J75" s="17">
        <f t="shared" si="12"/>
        <v>37242.203164742248</v>
      </c>
      <c r="K75" s="17">
        <f t="shared" si="12"/>
        <v>24983.934107054207</v>
      </c>
      <c r="L75" s="17">
        <f t="shared" si="12"/>
        <v>456.28919506370272</v>
      </c>
      <c r="M75" s="17">
        <f t="shared" si="12"/>
        <v>1489.5140229546291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5991.6458318013829</v>
      </c>
      <c r="G77" s="39">
        <v>4845.0077107427032</v>
      </c>
      <c r="H77" s="39">
        <v>334.74812132713379</v>
      </c>
      <c r="I77" s="39">
        <v>495.11478571829457</v>
      </c>
      <c r="J77" s="39">
        <v>3822.4052053031414</v>
      </c>
      <c r="K77" s="39">
        <v>1433.738936611797</v>
      </c>
      <c r="L77" s="39">
        <v>113.27256900213119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9543.5803113866823</v>
      </c>
      <c r="G78" s="39">
        <v>12942.073002390991</v>
      </c>
      <c r="H78" s="39">
        <v>12529.441141252288</v>
      </c>
      <c r="I78" s="39">
        <v>1363.7674802862871</v>
      </c>
      <c r="J78" s="39">
        <v>28954.192374912454</v>
      </c>
      <c r="K78" s="39">
        <v>11333.124215169217</v>
      </c>
      <c r="L78" s="39">
        <v>318.33884630957152</v>
      </c>
      <c r="M78" s="39">
        <v>1489.5140229546291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2239.9969180869671</v>
      </c>
      <c r="G79" s="39">
        <v>9314.3431348244922</v>
      </c>
      <c r="H79" s="39">
        <v>334.43333852177693</v>
      </c>
      <c r="I79" s="39">
        <v>166.30202782377714</v>
      </c>
      <c r="J79" s="39">
        <v>1290.0679546562317</v>
      </c>
      <c r="K79" s="39">
        <v>8953.6630420963302</v>
      </c>
      <c r="L79" s="39">
        <v>17.979229783000005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1225.6298235599997</v>
      </c>
      <c r="G80" s="39">
        <v>7975.6910096000001</v>
      </c>
      <c r="H80" s="39">
        <v>4741.6004252556295</v>
      </c>
      <c r="I80" s="39">
        <v>31030.710575289999</v>
      </c>
      <c r="J80" s="39">
        <v>3175.5376298704196</v>
      </c>
      <c r="K80" s="39">
        <v>3263.4079131768617</v>
      </c>
      <c r="L80" s="39">
        <v>6.6985499689999983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597.11599999999999</v>
      </c>
      <c r="G83" s="17">
        <f t="shared" si="13"/>
        <v>3225.1404920017426</v>
      </c>
      <c r="H83" s="17">
        <f t="shared" si="13"/>
        <v>11.623967496521857</v>
      </c>
      <c r="I83" s="17">
        <f t="shared" si="13"/>
        <v>23.56762339862372</v>
      </c>
      <c r="J83" s="17">
        <f t="shared" si="13"/>
        <v>166.83961576827724</v>
      </c>
      <c r="K83" s="17">
        <f t="shared" si="13"/>
        <v>2283.4716145055972</v>
      </c>
      <c r="L83" s="17">
        <f t="shared" si="13"/>
        <v>3.7335881419787764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69.466171149999994</v>
      </c>
      <c r="H84" s="39">
        <v>6.0405366220000003</v>
      </c>
      <c r="I84" s="39">
        <v>6.6077820000000003</v>
      </c>
      <c r="J84" s="39">
        <v>117.79046409999999</v>
      </c>
      <c r="K84" s="39">
        <v>1771.5790529999999</v>
      </c>
      <c r="L84" s="39">
        <v>0.66077819999999998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2941.4806229999995</v>
      </c>
      <c r="H85" s="39"/>
      <c r="I85" s="39">
        <v>13.453014</v>
      </c>
      <c r="J85" s="39"/>
      <c r="K85" s="39">
        <v>398.24837700000006</v>
      </c>
      <c r="L85" s="39">
        <v>2.5276839999999989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597.11599999999999</v>
      </c>
      <c r="G86" s="39">
        <v>214.1936978517432</v>
      </c>
      <c r="H86" s="39">
        <v>5.5834308745218566</v>
      </c>
      <c r="I86" s="39">
        <v>3.5068273986237202</v>
      </c>
      <c r="J86" s="39">
        <v>49.049151668277247</v>
      </c>
      <c r="K86" s="39">
        <v>113.64418450559748</v>
      </c>
      <c r="L86" s="39">
        <v>0.54512594197877717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36052.54958364529</v>
      </c>
      <c r="G88" s="17">
        <f t="shared" si="14"/>
        <v>56768.255369515478</v>
      </c>
      <c r="H88" s="17">
        <f t="shared" si="14"/>
        <v>545.90173779709949</v>
      </c>
      <c r="I88" s="17">
        <f t="shared" si="14"/>
        <v>855.88108277346259</v>
      </c>
      <c r="J88" s="17">
        <f t="shared" si="14"/>
        <v>140816.36304442686</v>
      </c>
      <c r="K88" s="17">
        <f t="shared" si="14"/>
        <v>13860.750771878907</v>
      </c>
      <c r="L88" s="17">
        <f t="shared" si="14"/>
        <v>137.24582713712115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4928.8689800000002</v>
      </c>
      <c r="G89" s="39">
        <v>3782.0133444627468</v>
      </c>
      <c r="H89" s="39"/>
      <c r="I89" s="39"/>
      <c r="J89" s="39">
        <v>89860.089136889394</v>
      </c>
      <c r="K89" s="39">
        <v>896.74010029999999</v>
      </c>
      <c r="L89" s="39">
        <v>12.602233640720826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805.89794376978909</v>
      </c>
      <c r="G90" s="39">
        <v>2925.7505772879958</v>
      </c>
      <c r="H90" s="39">
        <v>7.0770000309029E-3</v>
      </c>
      <c r="I90" s="39">
        <v>29.554740847666704</v>
      </c>
      <c r="J90" s="39">
        <v>1029.5822942496952</v>
      </c>
      <c r="K90" s="39">
        <v>1935.9756519322325</v>
      </c>
      <c r="L90" s="39">
        <v>3.0925415642675991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367.27039599999995</v>
      </c>
      <c r="G91" s="39">
        <v>87.464348000000001</v>
      </c>
      <c r="H91" s="39">
        <v>22.275289999999998</v>
      </c>
      <c r="I91" s="39">
        <v>18.409497000000002</v>
      </c>
      <c r="J91" s="39">
        <v>178.48981699999999</v>
      </c>
      <c r="K91" s="39">
        <v>199.37502499999999</v>
      </c>
      <c r="L91" s="39">
        <v>2.7590019999999997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2618.6345952093175</v>
      </c>
      <c r="G93" s="39"/>
      <c r="H93" s="39"/>
      <c r="I93" s="39">
        <v>0.20806078505090461</v>
      </c>
      <c r="J93" s="39"/>
      <c r="K93" s="39">
        <v>8.1833938839555298</v>
      </c>
      <c r="L93" s="39">
        <v>3.1997580263607002E-2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3057.6683156099289</v>
      </c>
      <c r="G94" s="39">
        <v>2095.8386709220699</v>
      </c>
      <c r="H94" s="39"/>
      <c r="I94" s="39">
        <v>1.889963239967684</v>
      </c>
      <c r="J94" s="39"/>
      <c r="K94" s="39">
        <v>52.126577390133299</v>
      </c>
      <c r="L94" s="39">
        <v>0.28513985311822998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355.61170101437409</v>
      </c>
      <c r="G95" s="39">
        <v>31.392150000129867</v>
      </c>
      <c r="H95" s="39"/>
      <c r="I95" s="39">
        <v>3.7305739991748386</v>
      </c>
      <c r="J95" s="39"/>
      <c r="K95" s="39">
        <v>71.935225503548594</v>
      </c>
      <c r="L95" s="39">
        <v>0.62685750106843219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1255.9743893998861</v>
      </c>
      <c r="G96" s="39">
        <v>154.42308099989106</v>
      </c>
      <c r="H96" s="39"/>
      <c r="I96" s="39">
        <v>11.659268655135842</v>
      </c>
      <c r="J96" s="39"/>
      <c r="K96" s="39">
        <v>127.16559168036373</v>
      </c>
      <c r="L96" s="39">
        <v>1.7462502655367469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12.3</v>
      </c>
      <c r="G97" s="39">
        <v>4</v>
      </c>
      <c r="H97" s="39"/>
      <c r="I97" s="39">
        <v>8.1616999999999995E-2</v>
      </c>
      <c r="J97" s="39">
        <v>46.9</v>
      </c>
      <c r="K97" s="39">
        <v>4.6002029999999996</v>
      </c>
      <c r="L97" s="39">
        <v>8.1620000000000009E-3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8.5897859999999984</v>
      </c>
      <c r="G98" s="39">
        <v>124.47654799999998</v>
      </c>
      <c r="H98" s="39"/>
      <c r="I98" s="39">
        <v>2.0434670000000001</v>
      </c>
      <c r="J98" s="39"/>
      <c r="K98" s="39">
        <v>99.562643000000008</v>
      </c>
      <c r="L98" s="39">
        <v>0.25543100000000002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2394.7426008635998</v>
      </c>
      <c r="G99" s="39">
        <v>26505.3716113638</v>
      </c>
      <c r="H99" s="39">
        <v>286.54759522199998</v>
      </c>
      <c r="I99" s="39">
        <v>652.26685511828066</v>
      </c>
      <c r="J99" s="39">
        <v>41203.671215115603</v>
      </c>
      <c r="K99" s="39">
        <v>5616.504844550007</v>
      </c>
      <c r="L99" s="39">
        <v>96.072995922395236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11766.692060166375</v>
      </c>
      <c r="G100" s="39">
        <v>2818.9054345774498</v>
      </c>
      <c r="H100" s="39"/>
      <c r="I100" s="39">
        <v>29.23692775664874</v>
      </c>
      <c r="J100" s="39">
        <v>4757.6860312744966</v>
      </c>
      <c r="K100" s="39">
        <v>702.63381053668036</v>
      </c>
      <c r="L100" s="39">
        <v>6.559543572387371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231.87000399999999</v>
      </c>
      <c r="G101" s="39">
        <v>466.35999900000013</v>
      </c>
      <c r="H101" s="39"/>
      <c r="I101" s="39"/>
      <c r="J101" s="39">
        <v>2619.9999990000001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3.08065007182508E-2</v>
      </c>
      <c r="G102" s="39">
        <v>2915.902975441204</v>
      </c>
      <c r="H102" s="39"/>
      <c r="I102" s="39">
        <v>6.9746696809169348</v>
      </c>
      <c r="J102" s="39">
        <v>6.1005341485554014</v>
      </c>
      <c r="K102" s="39">
        <v>393.05565321206279</v>
      </c>
      <c r="L102" s="39">
        <v>0.69766277866636583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955.23867965560453</v>
      </c>
      <c r="G103" s="39">
        <v>7156.8540475858972</v>
      </c>
      <c r="H103" s="39"/>
      <c r="I103" s="39">
        <v>15.545160586273997</v>
      </c>
      <c r="J103" s="39">
        <v>14.973240914871186</v>
      </c>
      <c r="K103" s="39">
        <v>754.84453074683222</v>
      </c>
      <c r="L103" s="39">
        <v>1.9433594216096908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10.071485833814732</v>
      </c>
      <c r="G104" s="39">
        <v>73.616690186590816</v>
      </c>
      <c r="H104" s="39"/>
      <c r="I104" s="39">
        <v>0.31030483427509903</v>
      </c>
      <c r="J104" s="39">
        <v>23.710897146599521</v>
      </c>
      <c r="K104" s="39">
        <v>17.30305942389257</v>
      </c>
      <c r="L104" s="39">
        <v>3.1620267418471702E-2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1828.512934607372</v>
      </c>
      <c r="G105" s="39">
        <v>2733.4402542894868</v>
      </c>
      <c r="H105" s="39"/>
      <c r="I105" s="39">
        <v>6.0387682044502089</v>
      </c>
      <c r="J105" s="39">
        <v>5.7187671833670146</v>
      </c>
      <c r="K105" s="39">
        <v>340.20157785403114</v>
      </c>
      <c r="L105" s="39">
        <v>0.60439030946419559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91.117114329353058</v>
      </c>
      <c r="G106" s="39">
        <v>170.24366248096578</v>
      </c>
      <c r="H106" s="39"/>
      <c r="I106" s="39">
        <v>4.5562524673055167</v>
      </c>
      <c r="J106" s="39">
        <v>57.401996229680606</v>
      </c>
      <c r="K106" s="39">
        <v>55.90875548862428</v>
      </c>
      <c r="L106" s="39">
        <v>0.67560131954846203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1659.103296</v>
      </c>
      <c r="G107" s="39">
        <v>926.061328</v>
      </c>
      <c r="H107" s="39">
        <v>86.852484000000018</v>
      </c>
      <c r="I107" s="39">
        <v>35.02796399999999</v>
      </c>
      <c r="J107" s="39">
        <v>390.66159999999996</v>
      </c>
      <c r="K107" s="39">
        <v>542.10380999999995</v>
      </c>
      <c r="L107" s="39">
        <v>4.9369259999999997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1769.1679200000005</v>
      </c>
      <c r="H108" s="39">
        <v>142.67483200000004</v>
      </c>
      <c r="I108" s="39">
        <v>28.534967000000005</v>
      </c>
      <c r="J108" s="39">
        <v>285.34966700000001</v>
      </c>
      <c r="K108" s="39">
        <v>1608.3248760000004</v>
      </c>
      <c r="L108" s="39">
        <v>2.8534959999999998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4.9373340000000008</v>
      </c>
      <c r="G109" s="39">
        <v>83.091720462076964</v>
      </c>
      <c r="H109" s="39">
        <v>3.3799674735174903</v>
      </c>
      <c r="I109" s="39">
        <v>0.89502565444053128</v>
      </c>
      <c r="J109" s="39">
        <v>10.636857110224719</v>
      </c>
      <c r="K109" s="39">
        <v>49.535173529618454</v>
      </c>
      <c r="L109" s="39">
        <v>9.2476465364796825E-2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>
        <v>1492.9289784947341</v>
      </c>
      <c r="H110" s="39"/>
      <c r="I110" s="39">
        <v>3.90510381</v>
      </c>
      <c r="J110" s="39">
        <v>213.27556835639061</v>
      </c>
      <c r="K110" s="39">
        <v>220.10437223207768</v>
      </c>
      <c r="L110" s="39">
        <v>0.39051038100000002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3699.4171606851542</v>
      </c>
      <c r="G114" s="39">
        <v>450.95202796044191</v>
      </c>
      <c r="H114" s="39">
        <v>4.1644921015510885</v>
      </c>
      <c r="I114" s="39">
        <v>5.0118951338747388</v>
      </c>
      <c r="J114" s="39">
        <v>112.11542280799898</v>
      </c>
      <c r="K114" s="39">
        <v>164.56589661484745</v>
      </c>
      <c r="L114" s="39">
        <v>0.97962929429111101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55650.518468480324</v>
      </c>
      <c r="G116" s="42">
        <f t="shared" ref="G116:P116" si="15">SUM(G88,G83,G75)</f>
        <v>95070.510719075421</v>
      </c>
      <c r="H116" s="42">
        <f t="shared" si="15"/>
        <v>18497.748731650448</v>
      </c>
      <c r="I116" s="42">
        <f t="shared" si="15"/>
        <v>33935.343575290441</v>
      </c>
      <c r="J116" s="42">
        <f t="shared" si="15"/>
        <v>178225.40582493739</v>
      </c>
      <c r="K116" s="42">
        <f t="shared" si="15"/>
        <v>41128.156493438713</v>
      </c>
      <c r="L116" s="42">
        <f t="shared" si="15"/>
        <v>597.26861034280262</v>
      </c>
      <c r="M116" s="42">
        <f t="shared" si="15"/>
        <v>1489.5140229546291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23060.353395912945</v>
      </c>
      <c r="G121" s="17">
        <f t="shared" si="17"/>
        <v>1443.6908743162228</v>
      </c>
      <c r="H121" s="17">
        <f t="shared" si="17"/>
        <v>719.67286907297</v>
      </c>
      <c r="I121" s="17">
        <f t="shared" si="17"/>
        <v>90.623901492599998</v>
      </c>
      <c r="J121" s="17">
        <f t="shared" si="17"/>
        <v>530.51565762561711</v>
      </c>
      <c r="K121" s="17">
        <f t="shared" si="17"/>
        <v>3519.5834779861507</v>
      </c>
      <c r="L121" s="17">
        <f t="shared" si="17"/>
        <v>0</v>
      </c>
      <c r="M121" s="17">
        <f t="shared" si="17"/>
        <v>8.0934800465999999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88.01</v>
      </c>
      <c r="G122" s="39"/>
      <c r="H122" s="39"/>
      <c r="I122" s="39">
        <v>90.623901492599998</v>
      </c>
      <c r="J122" s="39"/>
      <c r="K122" s="39">
        <v>1952.7947199999999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5913.6596611751384</v>
      </c>
      <c r="G123" s="39">
        <v>1443.6908743162228</v>
      </c>
      <c r="H123" s="39">
        <v>31.875135950969998</v>
      </c>
      <c r="I123" s="39"/>
      <c r="J123" s="39">
        <v>530.51565762561711</v>
      </c>
      <c r="K123" s="39">
        <v>1566.7887579861506</v>
      </c>
      <c r="L123" s="39"/>
      <c r="M123" s="39">
        <v>8.0934800465999999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17058.683734737806</v>
      </c>
      <c r="G124" s="39"/>
      <c r="H124" s="39"/>
      <c r="I124" s="39"/>
      <c r="J124" s="39"/>
      <c r="K124" s="39"/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687.79773312199995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1029.5700457130461</v>
      </c>
      <c r="G128" s="17">
        <f t="shared" si="18"/>
        <v>1221.0483924406319</v>
      </c>
      <c r="H128" s="17">
        <f t="shared" si="18"/>
        <v>769.13009042261626</v>
      </c>
      <c r="I128" s="17">
        <f t="shared" si="18"/>
        <v>816.07981500000005</v>
      </c>
      <c r="J128" s="17">
        <f t="shared" si="18"/>
        <v>87674.043932491186</v>
      </c>
      <c r="K128" s="17">
        <f t="shared" si="18"/>
        <v>1172.2070549551293</v>
      </c>
      <c r="L128" s="17">
        <f t="shared" si="18"/>
        <v>0</v>
      </c>
      <c r="M128" s="17">
        <f t="shared" si="18"/>
        <v>5.8035804000000004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1.2548286</v>
      </c>
      <c r="G129" s="39">
        <v>1.4116818</v>
      </c>
      <c r="H129" s="39">
        <v>12.0777214</v>
      </c>
      <c r="I129" s="39">
        <v>0.1568532</v>
      </c>
      <c r="J129" s="39">
        <v>721.68305520000001</v>
      </c>
      <c r="K129" s="39">
        <v>6.6480860000000002</v>
      </c>
      <c r="L129" s="39"/>
      <c r="M129" s="39">
        <v>5.8035804000000004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304.05317220000001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56.230155873640001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423.49915664000002</v>
      </c>
      <c r="G134" s="39">
        <v>31.033917341919</v>
      </c>
      <c r="H134" s="39">
        <v>18.300066946941001</v>
      </c>
      <c r="I134" s="39"/>
      <c r="J134" s="39">
        <v>71409.093580308006</v>
      </c>
      <c r="K134" s="39">
        <v>251.69639530000001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548.58590459940604</v>
      </c>
      <c r="G135" s="39">
        <v>1188.6027932987129</v>
      </c>
      <c r="H135" s="39">
        <v>420.5825268595446</v>
      </c>
      <c r="I135" s="39"/>
      <c r="J135" s="39">
        <v>15543.267296983173</v>
      </c>
      <c r="K135" s="39">
        <v>398.11211165512935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94.066611916130697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224.10316330000001</v>
      </c>
      <c r="I137" s="39">
        <v>815.92296180000005</v>
      </c>
      <c r="J137" s="39"/>
      <c r="K137" s="39">
        <v>211.69728979999999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8313.4472784197806</v>
      </c>
      <c r="G140" s="17">
        <f t="shared" si="19"/>
        <v>362.30947000000003</v>
      </c>
      <c r="H140" s="17">
        <f t="shared" si="19"/>
        <v>0</v>
      </c>
      <c r="I140" s="17">
        <f t="shared" si="19"/>
        <v>256.95600000000002</v>
      </c>
      <c r="J140" s="17">
        <f t="shared" si="19"/>
        <v>50931.331400000003</v>
      </c>
      <c r="K140" s="17">
        <f t="shared" si="19"/>
        <v>1463.4719327861883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76439.929473647993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4501.8010000000004</v>
      </c>
      <c r="G141" s="39">
        <v>362.30947000000003</v>
      </c>
      <c r="H141" s="39"/>
      <c r="I141" s="39"/>
      <c r="J141" s="39">
        <v>43477.136400000003</v>
      </c>
      <c r="K141" s="39">
        <v>608.03390020000006</v>
      </c>
      <c r="L141" s="39"/>
      <c r="M141" s="39"/>
      <c r="N141" s="39"/>
      <c r="O141" s="39"/>
      <c r="P141" s="40">
        <v>76439.929473647993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256.95600000000002</v>
      </c>
      <c r="J142" s="39">
        <v>7454.1949999999997</v>
      </c>
      <c r="K142" s="39">
        <v>609.47624961395911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865.58861999999999</v>
      </c>
      <c r="G143" s="39"/>
      <c r="H143" s="39"/>
      <c r="I143" s="39"/>
      <c r="J143" s="39"/>
      <c r="K143" s="39">
        <v>137.91778297222899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2946.0576584197806</v>
      </c>
      <c r="G149" s="39"/>
      <c r="H149" s="39"/>
      <c r="I149" s="39"/>
      <c r="J149" s="39"/>
      <c r="K149" s="39">
        <v>108.04400000000001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3384.9282104999998</v>
      </c>
      <c r="G155" s="17">
        <f t="shared" si="21"/>
        <v>424.60575999999998</v>
      </c>
      <c r="H155" s="17">
        <f t="shared" si="21"/>
        <v>48.427399999999999</v>
      </c>
      <c r="I155" s="17">
        <f t="shared" si="21"/>
        <v>4.1509200000000002</v>
      </c>
      <c r="J155" s="17">
        <f t="shared" si="21"/>
        <v>207.54599999999999</v>
      </c>
      <c r="K155" s="17">
        <f t="shared" si="21"/>
        <v>1314.3249868280827</v>
      </c>
      <c r="L155" s="17">
        <f t="shared" si="21"/>
        <v>570.65000000000009</v>
      </c>
      <c r="M155" s="17">
        <f t="shared" si="21"/>
        <v>329.88672323165946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2487.7613105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225.52399999999997</v>
      </c>
      <c r="H157" s="39"/>
      <c r="I157" s="39"/>
      <c r="J157" s="39"/>
      <c r="K157" s="39"/>
      <c r="L157" s="39">
        <v>570.65000000000009</v>
      </c>
      <c r="M157" s="39">
        <v>5.9318999999999997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335.40132997372564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65.538086854626798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13.709216801899998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244.70751957513266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623.35599999999999</v>
      </c>
      <c r="G164" s="39">
        <v>191.63300000000001</v>
      </c>
      <c r="H164" s="39">
        <v>48.427399999999999</v>
      </c>
      <c r="I164" s="39">
        <v>4.1509200000000002</v>
      </c>
      <c r="J164" s="39">
        <v>207.54599999999999</v>
      </c>
      <c r="K164" s="39">
        <v>108.22499999999999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273.8109</v>
      </c>
      <c r="G165" s="39">
        <v>7.44876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17.580742999999998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853.11791385435708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10378.892875</v>
      </c>
      <c r="I173" s="17">
        <f t="shared" si="22"/>
        <v>4340.6821399999999</v>
      </c>
      <c r="J173" s="17">
        <f t="shared" si="22"/>
        <v>30.035399999999999</v>
      </c>
      <c r="K173" s="17">
        <f t="shared" si="22"/>
        <v>2089.128112127004</v>
      </c>
      <c r="L173" s="17">
        <f t="shared" si="22"/>
        <v>892.03499999999997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847.14359999999999</v>
      </c>
      <c r="I174" s="39">
        <v>4235.7179999999998</v>
      </c>
      <c r="J174" s="39"/>
      <c r="K174" s="39">
        <v>1879.541124127004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674.17756199999985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1130.2818750000001</v>
      </c>
      <c r="I177" s="39"/>
      <c r="J177" s="39"/>
      <c r="K177" s="39">
        <v>3.8918870000000001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1847.8296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366.11860000000001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72.388614000000004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3896.4756029999999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486.154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16.563600000000001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27.763560000000002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455.28500000000003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295.15499999999997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0.65104300000000004</v>
      </c>
      <c r="I189" s="39">
        <v>104.96414</v>
      </c>
      <c r="J189" s="39"/>
      <c r="K189" s="39">
        <v>46.503100000000003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0.24028300000000002</v>
      </c>
      <c r="I190" s="39"/>
      <c r="J190" s="39">
        <v>30.035399999999999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55.251935000000003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36.412999999999997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159.19200100000003</v>
      </c>
      <c r="L199" s="39">
        <v>892.03499999999997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3227.8590320000003</v>
      </c>
      <c r="G204" s="17">
        <f t="shared" ref="G204:P204" si="24">SUM(G205:G226)</f>
        <v>1613.9295160000001</v>
      </c>
      <c r="H204" s="17">
        <f t="shared" si="24"/>
        <v>25820.733502869996</v>
      </c>
      <c r="I204" s="17">
        <f t="shared" si="24"/>
        <v>0</v>
      </c>
      <c r="J204" s="17">
        <f t="shared" si="24"/>
        <v>18723.749948999997</v>
      </c>
      <c r="K204" s="17">
        <f t="shared" si="24"/>
        <v>12494.16997122372</v>
      </c>
      <c r="L204" s="17">
        <f t="shared" si="24"/>
        <v>0</v>
      </c>
      <c r="M204" s="17">
        <f t="shared" si="24"/>
        <v>925.34914423400005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13.34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3206.4714400000003</v>
      </c>
      <c r="G206" s="39">
        <v>1603.2357200000001</v>
      </c>
      <c r="H206" s="39">
        <v>3206.4714400000003</v>
      </c>
      <c r="I206" s="39"/>
      <c r="J206" s="39">
        <v>8817.7964599999996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21.387592000000001</v>
      </c>
      <c r="G207" s="39">
        <v>10.693796000000001</v>
      </c>
      <c r="H207" s="39">
        <v>1.0693796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7691.7969480000002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2392.3883900000005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1295.1721999999997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4737.2098020000003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27.66478</v>
      </c>
      <c r="I213" s="39"/>
      <c r="J213" s="39">
        <v>2.0216590000000001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752.43333699999994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9413.6489999999922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52.337226270000002</v>
      </c>
      <c r="I216" s="39"/>
      <c r="J216" s="39"/>
      <c r="K216" s="39">
        <v>4.2547667369999997</v>
      </c>
      <c r="L216" s="39"/>
      <c r="M216" s="39">
        <v>74.62618538000001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1276.9382212907076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377.76345445021354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764.58427863251643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9903.9318299999995</v>
      </c>
      <c r="K222" s="39">
        <v>656.98025011329162</v>
      </c>
      <c r="L222" s="39"/>
      <c r="M222" s="39">
        <v>850.72295885400001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5650.85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0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/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/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39016.157962545774</v>
      </c>
      <c r="G238" s="42">
        <f t="shared" ref="G238:P238" si="26">SUM(G228,G204,G173,G155,G140,G128,G121,G236)</f>
        <v>5065.5840127568554</v>
      </c>
      <c r="H238" s="42">
        <f t="shared" si="26"/>
        <v>37736.856737365582</v>
      </c>
      <c r="I238" s="42">
        <f t="shared" si="26"/>
        <v>5508.4927764925997</v>
      </c>
      <c r="J238" s="42">
        <f t="shared" si="26"/>
        <v>158097.22233911679</v>
      </c>
      <c r="K238" s="42">
        <f t="shared" si="26"/>
        <v>22052.885535906276</v>
      </c>
      <c r="L238" s="42">
        <f t="shared" si="26"/>
        <v>1462.6849999999999</v>
      </c>
      <c r="M238" s="42">
        <f t="shared" si="26"/>
        <v>1269.1329279122597</v>
      </c>
      <c r="N238" s="42">
        <f t="shared" si="26"/>
        <v>0</v>
      </c>
      <c r="O238" s="42">
        <f t="shared" si="26"/>
        <v>0</v>
      </c>
      <c r="P238" s="43">
        <f t="shared" si="26"/>
        <v>76439.929473647993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3341.072028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3341.072028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180.88770000919999</v>
      </c>
      <c r="I248" s="17">
        <f t="shared" si="29"/>
        <v>149.9325439599836</v>
      </c>
      <c r="J248" s="17">
        <f t="shared" si="29"/>
        <v>0</v>
      </c>
      <c r="K248" s="17">
        <f t="shared" si="29"/>
        <v>8.0096258125221933</v>
      </c>
      <c r="L248" s="17">
        <f t="shared" si="29"/>
        <v>0.112971302383944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7.5860000000739998</v>
      </c>
      <c r="I249" s="39">
        <v>8.0799920725589995</v>
      </c>
      <c r="J249" s="39"/>
      <c r="K249" s="39">
        <v>0.43125086960783077</v>
      </c>
      <c r="L249" s="39">
        <v>6.0825458664240002E-3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173.30170000912599</v>
      </c>
      <c r="I250" s="39">
        <v>141.8525518874246</v>
      </c>
      <c r="J250" s="39"/>
      <c r="K250" s="39">
        <v>7.5783749429143628</v>
      </c>
      <c r="L250" s="39">
        <v>0.10688875651752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5.8366630797000001</v>
      </c>
      <c r="I252" s="17">
        <f t="shared" si="30"/>
        <v>133.27876169988974</v>
      </c>
      <c r="J252" s="17">
        <f t="shared" si="30"/>
        <v>0</v>
      </c>
      <c r="K252" s="17">
        <f t="shared" si="30"/>
        <v>2.5849416074679143</v>
      </c>
      <c r="L252" s="17">
        <f t="shared" si="30"/>
        <v>3.1517980630380001E-3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5.3220497644</v>
      </c>
      <c r="I254" s="39">
        <v>130.53710780129745</v>
      </c>
      <c r="J254" s="39"/>
      <c r="K254" s="39">
        <v>2.3573487226433363</v>
      </c>
      <c r="L254" s="39">
        <v>2.8739068727760002E-3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0.51461331529999998</v>
      </c>
      <c r="I255" s="39">
        <v>2.74165389859228</v>
      </c>
      <c r="J255" s="39"/>
      <c r="K255" s="39">
        <v>0.22759288482457801</v>
      </c>
      <c r="L255" s="39">
        <v>2.77891190262E-4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17447.543179</v>
      </c>
      <c r="I257" s="17">
        <f t="shared" si="31"/>
        <v>37.112977000000001</v>
      </c>
      <c r="J257" s="17">
        <f t="shared" si="31"/>
        <v>0</v>
      </c>
      <c r="K257" s="17">
        <f t="shared" si="31"/>
        <v>3.3679999999999999E-3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17447.543179</v>
      </c>
      <c r="I258" s="39">
        <v>37.112977000000001</v>
      </c>
      <c r="J258" s="39"/>
      <c r="K258" s="39">
        <v>3.3679999999999999E-3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6325.9205508340528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819.68195497087709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38.871683863175512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5467.3669120000004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1648.9792640493206</v>
      </c>
      <c r="I266" s="17">
        <f t="shared" si="33"/>
        <v>8090.3656142850614</v>
      </c>
      <c r="J266" s="17">
        <f t="shared" si="33"/>
        <v>0</v>
      </c>
      <c r="K266" s="17">
        <f t="shared" si="33"/>
        <v>0.19908209310963976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818.48962004932048</v>
      </c>
      <c r="I267" s="39">
        <v>4239.0059042850608</v>
      </c>
      <c r="J267" s="39"/>
      <c r="K267" s="39">
        <v>0.10426609310963973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830.48964400000011</v>
      </c>
      <c r="I268" s="39">
        <v>3851.3597100000002</v>
      </c>
      <c r="J268" s="39"/>
      <c r="K268" s="39">
        <v>9.4816000000000025E-2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25609.167356972273</v>
      </c>
      <c r="I272" s="42">
        <f t="shared" si="34"/>
        <v>11751.761924944934</v>
      </c>
      <c r="J272" s="42">
        <f t="shared" si="34"/>
        <v>0</v>
      </c>
      <c r="K272" s="42">
        <f t="shared" si="34"/>
        <v>10.797017513099748</v>
      </c>
      <c r="L272" s="42">
        <f t="shared" si="34"/>
        <v>0.116123100446982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67814.234834629009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9709.6038366290013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3995.7143210000004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7630.2178829999975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2227.4344370000008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238.48799999999997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1194.2999990000001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11434.360002000001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27487.614855000007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3896.5015009999993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10259.320902699998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9489.7796729999991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197.31976199999991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572.22146769999995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50598.92264099999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7991.1037500000002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2693.1929989999999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13911.676614999998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2511.0000000000009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4897.6372490000012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5689.3400039999997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9406.4427130000004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527.61115099999995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2020.4604220000006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950.45773799999984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142053.90644917698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38.390079999999998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37.984763999999998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14269.373680999997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7159.6453819999997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7926.5351149999988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377.53139499999986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597.89895517699995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111646.54707699998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1103.6980000000003</v>
      </c>
      <c r="M326" s="17">
        <f t="shared" si="41"/>
        <v>83.160002000000006</v>
      </c>
      <c r="N326" s="17">
        <f t="shared" si="41"/>
        <v>236912.13390000004</v>
      </c>
      <c r="O326" s="18">
        <f t="shared" si="41"/>
        <v>8495408.1481427513</v>
      </c>
      <c r="P326" s="19">
        <f t="shared" si="41"/>
        <v>5723.5224162999984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1098.3610010000002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8020255.9272135552</v>
      </c>
      <c r="P328" s="24">
        <v>5682.3064438999982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83.160002000000006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75811.776327546017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130451.79846324996</v>
      </c>
      <c r="P331" s="24">
        <v>41.215972399999998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268888.6461383999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234024.63245300006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5.3369989999999996</v>
      </c>
      <c r="M334" s="23"/>
      <c r="N334" s="23">
        <v>2887.5014470000006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12.934661000000002</v>
      </c>
      <c r="G336" s="17">
        <f t="shared" ref="G336:P336" si="42">SUM(G337:G339)</f>
        <v>116.83558400000005</v>
      </c>
      <c r="H336" s="17">
        <f t="shared" si="42"/>
        <v>311.16359899999998</v>
      </c>
      <c r="I336" s="17">
        <f t="shared" si="42"/>
        <v>0</v>
      </c>
      <c r="J336" s="17">
        <f t="shared" si="42"/>
        <v>3573.0024510000003</v>
      </c>
      <c r="K336" s="17">
        <f t="shared" si="42"/>
        <v>0</v>
      </c>
      <c r="L336" s="17">
        <f t="shared" si="42"/>
        <v>0</v>
      </c>
      <c r="M336" s="17">
        <f t="shared" si="42"/>
        <v>266.80349999999999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12.934661000000002</v>
      </c>
      <c r="G337" s="23">
        <v>1.1135829999999998</v>
      </c>
      <c r="H337" s="23"/>
      <c r="I337" s="23"/>
      <c r="J337" s="23">
        <v>30.623450999999996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115.72200100000005</v>
      </c>
      <c r="H338" s="23">
        <v>311.16359899999998</v>
      </c>
      <c r="I338" s="23"/>
      <c r="J338" s="23">
        <v>3542.3790000000004</v>
      </c>
      <c r="K338" s="23"/>
      <c r="L338" s="23"/>
      <c r="M338" s="23">
        <v>266.80349999999999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12.934661000000002</v>
      </c>
      <c r="G341" s="27">
        <f t="shared" ref="G341:P341" si="43">SUM(G326,G313,G294,G288,G277,G336)</f>
        <v>116.83558400000005</v>
      </c>
      <c r="H341" s="27">
        <f t="shared" si="43"/>
        <v>271037.54842650599</v>
      </c>
      <c r="I341" s="27">
        <f t="shared" si="43"/>
        <v>0</v>
      </c>
      <c r="J341" s="27">
        <f t="shared" si="43"/>
        <v>3573.0024510000003</v>
      </c>
      <c r="K341" s="27">
        <f t="shared" si="43"/>
        <v>0</v>
      </c>
      <c r="L341" s="27">
        <f t="shared" si="43"/>
        <v>1103.6980000000003</v>
      </c>
      <c r="M341" s="27">
        <f t="shared" si="43"/>
        <v>349.96350200000001</v>
      </c>
      <c r="N341" s="27">
        <f t="shared" si="43"/>
        <v>236912.13390000004</v>
      </c>
      <c r="O341" s="27">
        <f t="shared" si="43"/>
        <v>8495408.1481427513</v>
      </c>
      <c r="P341" s="28">
        <f t="shared" si="43"/>
        <v>5723.5224162999984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249.41063400000002</v>
      </c>
      <c r="G346" s="17">
        <f t="shared" si="45"/>
        <v>169620.44740900001</v>
      </c>
      <c r="H346" s="17">
        <f t="shared" si="45"/>
        <v>10555.286991999999</v>
      </c>
      <c r="I346" s="17">
        <f t="shared" si="45"/>
        <v>1495.1251249999996</v>
      </c>
      <c r="J346" s="17">
        <f t="shared" si="45"/>
        <v>117877.724705</v>
      </c>
      <c r="K346" s="17">
        <f t="shared" si="45"/>
        <v>54171.353288999991</v>
      </c>
      <c r="L346" s="17">
        <f t="shared" si="45"/>
        <v>1969.776762</v>
      </c>
      <c r="M346" s="17">
        <f t="shared" si="45"/>
        <v>2449.9443350000001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96.326522999999995</v>
      </c>
      <c r="G347" s="23">
        <v>74299.821412000019</v>
      </c>
      <c r="H347" s="23">
        <v>1445.763074</v>
      </c>
      <c r="I347" s="23">
        <v>163.15783199999993</v>
      </c>
      <c r="J347" s="23">
        <v>27686.207481999991</v>
      </c>
      <c r="K347" s="23">
        <v>20741.040872999998</v>
      </c>
      <c r="L347" s="23">
        <v>489.81867099999999</v>
      </c>
      <c r="M347" s="23">
        <v>1499.0108910000001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35.050515000000004</v>
      </c>
      <c r="G348" s="23">
        <v>21876.829448999993</v>
      </c>
      <c r="H348" s="23">
        <v>1094.456772</v>
      </c>
      <c r="I348" s="23">
        <v>45.925148</v>
      </c>
      <c r="J348" s="23">
        <v>12896.283842999997</v>
      </c>
      <c r="K348" s="23">
        <v>7574.8981650000014</v>
      </c>
      <c r="L348" s="23">
        <v>166.22598900000003</v>
      </c>
      <c r="M348" s="23">
        <v>386.27887200000004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118.03359600000002</v>
      </c>
      <c r="G349" s="23">
        <v>73443.796547999998</v>
      </c>
      <c r="H349" s="23">
        <v>8015.0671459999994</v>
      </c>
      <c r="I349" s="23">
        <v>1286.0421449999997</v>
      </c>
      <c r="J349" s="23">
        <v>77295.233380000005</v>
      </c>
      <c r="K349" s="23">
        <v>25855.414250999995</v>
      </c>
      <c r="L349" s="23">
        <v>1313.7321019999999</v>
      </c>
      <c r="M349" s="23">
        <v>564.65457200000003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30.453791999999996</v>
      </c>
      <c r="G351" s="17">
        <f t="shared" si="46"/>
        <v>25973.484505999993</v>
      </c>
      <c r="H351" s="17">
        <f t="shared" si="46"/>
        <v>1601.792199</v>
      </c>
      <c r="I351" s="17">
        <f t="shared" si="46"/>
        <v>48.942910999999995</v>
      </c>
      <c r="J351" s="17">
        <f t="shared" si="46"/>
        <v>17721.044333999998</v>
      </c>
      <c r="K351" s="17">
        <f t="shared" si="46"/>
        <v>6181.6983999999993</v>
      </c>
      <c r="L351" s="17">
        <f t="shared" si="46"/>
        <v>173.649855</v>
      </c>
      <c r="M351" s="17">
        <f t="shared" si="46"/>
        <v>39.463641999999993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12.422240999999998</v>
      </c>
      <c r="G352" s="23">
        <v>11329.279823999999</v>
      </c>
      <c r="H352" s="23">
        <v>413.93222099999991</v>
      </c>
      <c r="I352" s="23">
        <v>9.8159709999999976</v>
      </c>
      <c r="J352" s="23">
        <v>7887.2187809999996</v>
      </c>
      <c r="K352" s="23">
        <v>2522.005811</v>
      </c>
      <c r="L352" s="23">
        <v>37.203853000000002</v>
      </c>
      <c r="M352" s="23">
        <v>16.132183999999995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3.363967000000001</v>
      </c>
      <c r="G353" s="23">
        <v>3108.8281669999997</v>
      </c>
      <c r="H353" s="23">
        <v>269.64544399999994</v>
      </c>
      <c r="I353" s="23">
        <v>4.7115360000000006</v>
      </c>
      <c r="J353" s="23">
        <v>2478.3268700000003</v>
      </c>
      <c r="K353" s="23">
        <v>685.38635499999987</v>
      </c>
      <c r="L353" s="23">
        <v>13.497771999999999</v>
      </c>
      <c r="M353" s="23">
        <v>5.6903069999999989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14.667583999999998</v>
      </c>
      <c r="G354" s="23">
        <v>11535.376514999996</v>
      </c>
      <c r="H354" s="23">
        <v>918.21453400000007</v>
      </c>
      <c r="I354" s="23">
        <v>34.415403999999995</v>
      </c>
      <c r="J354" s="23">
        <v>7355.4986829999989</v>
      </c>
      <c r="K354" s="23">
        <v>2974.3062340000001</v>
      </c>
      <c r="L354" s="23">
        <v>122.94823000000001</v>
      </c>
      <c r="M354" s="23">
        <v>17.641150999999997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92.11565299999998</v>
      </c>
      <c r="G356" s="17">
        <f t="shared" si="47"/>
        <v>111589.54174999999</v>
      </c>
      <c r="H356" s="17">
        <f t="shared" si="47"/>
        <v>2604.0567199999996</v>
      </c>
      <c r="I356" s="17">
        <f t="shared" si="47"/>
        <v>784.498606</v>
      </c>
      <c r="J356" s="17">
        <f t="shared" si="47"/>
        <v>29943.997862000004</v>
      </c>
      <c r="K356" s="17">
        <f t="shared" si="47"/>
        <v>18885.874784</v>
      </c>
      <c r="L356" s="17">
        <f t="shared" si="47"/>
        <v>659.54734699999995</v>
      </c>
      <c r="M356" s="17">
        <f t="shared" si="47"/>
        <v>180.70120400000002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56.898410999999996</v>
      </c>
      <c r="G357" s="23">
        <v>65067.329846000001</v>
      </c>
      <c r="H357" s="23">
        <v>1298.5809879999997</v>
      </c>
      <c r="I357" s="23">
        <v>369.75276000000002</v>
      </c>
      <c r="J357" s="23">
        <v>16939.058288000004</v>
      </c>
      <c r="K357" s="23">
        <v>11517.534122000001</v>
      </c>
      <c r="L357" s="23">
        <v>429.63074599999993</v>
      </c>
      <c r="M357" s="23">
        <v>115.80827700000002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15.626882</v>
      </c>
      <c r="G358" s="23">
        <v>18465.141617000001</v>
      </c>
      <c r="H358" s="23">
        <v>407.235095</v>
      </c>
      <c r="I358" s="23">
        <v>105.79891199999997</v>
      </c>
      <c r="J358" s="23">
        <v>4657.0583230000002</v>
      </c>
      <c r="K358" s="23">
        <v>3163.1364949999997</v>
      </c>
      <c r="L358" s="23">
        <v>138.41376000000005</v>
      </c>
      <c r="M358" s="23">
        <v>30.069736000000006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19.590359999999997</v>
      </c>
      <c r="G359" s="23">
        <v>28057.070286999999</v>
      </c>
      <c r="H359" s="23">
        <v>898.24063699999999</v>
      </c>
      <c r="I359" s="23">
        <v>308.946934</v>
      </c>
      <c r="J359" s="23">
        <v>8347.8812509999989</v>
      </c>
      <c r="K359" s="23">
        <v>4205.2041669999999</v>
      </c>
      <c r="L359" s="23">
        <v>91.502841000000018</v>
      </c>
      <c r="M359" s="23">
        <v>34.823190999999994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0.36241999999999985</v>
      </c>
      <c r="G361" s="17">
        <v>581.80742899999996</v>
      </c>
      <c r="H361" s="17">
        <v>3951.8225199999997</v>
      </c>
      <c r="I361" s="17">
        <v>44.579738000000006</v>
      </c>
      <c r="J361" s="17">
        <v>6982.4613979999995</v>
      </c>
      <c r="K361" s="17">
        <v>107.96225099999999</v>
      </c>
      <c r="L361" s="17">
        <v>1.7951560000000002</v>
      </c>
      <c r="M361" s="17">
        <v>1.7951560000000002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5.7304320000000013</v>
      </c>
      <c r="G363" s="17">
        <f t="shared" si="48"/>
        <v>2611.343758</v>
      </c>
      <c r="H363" s="17">
        <f t="shared" si="48"/>
        <v>5836.0000790000013</v>
      </c>
      <c r="I363" s="17">
        <f t="shared" si="48"/>
        <v>1650.6986729999994</v>
      </c>
      <c r="J363" s="17">
        <f t="shared" si="48"/>
        <v>92145.008954999998</v>
      </c>
      <c r="K363" s="17">
        <f t="shared" si="48"/>
        <v>1618.83698</v>
      </c>
      <c r="L363" s="17">
        <f t="shared" si="48"/>
        <v>31.371980999999998</v>
      </c>
      <c r="M363" s="17">
        <f t="shared" si="48"/>
        <v>31.371980999999998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1.3034500000000004</v>
      </c>
      <c r="G364" s="23">
        <v>1151.5742420000001</v>
      </c>
      <c r="H364" s="23">
        <v>1443.8404790000002</v>
      </c>
      <c r="I364" s="23">
        <v>367.36857899999995</v>
      </c>
      <c r="J364" s="23">
        <v>42892.838556999995</v>
      </c>
      <c r="K364" s="23">
        <v>368.18763800000011</v>
      </c>
      <c r="L364" s="23">
        <v>6.6267689999999995</v>
      </c>
      <c r="M364" s="23">
        <v>6.6267689999999995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0.39681699999999998</v>
      </c>
      <c r="G365" s="23">
        <v>303.83315099999993</v>
      </c>
      <c r="H365" s="23">
        <v>545.29413499999998</v>
      </c>
      <c r="I365" s="23">
        <v>149.35676299999997</v>
      </c>
      <c r="J365" s="23">
        <v>10921.228317999999</v>
      </c>
      <c r="K365" s="23">
        <v>112.12923299999999</v>
      </c>
      <c r="L365" s="23">
        <v>2.6087160000000003</v>
      </c>
      <c r="M365" s="23">
        <v>2.6087160000000003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4.0301650000000011</v>
      </c>
      <c r="G366" s="23">
        <v>1155.936365</v>
      </c>
      <c r="H366" s="23">
        <v>3846.8654650000008</v>
      </c>
      <c r="I366" s="23">
        <v>1133.9733309999995</v>
      </c>
      <c r="J366" s="23">
        <v>38330.942080000008</v>
      </c>
      <c r="K366" s="23">
        <v>1138.5201089999998</v>
      </c>
      <c r="L366" s="23">
        <v>22.136495999999998</v>
      </c>
      <c r="M366" s="23">
        <v>22.136495999999998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3490.9076689999997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378.07293100000004</v>
      </c>
      <c r="G374" s="27">
        <f t="shared" ref="G374:P374" si="49">SUM(G372,G370,G368,G363,G361,G356,G351,G346)</f>
        <v>310376.62485199998</v>
      </c>
      <c r="H374" s="27">
        <f t="shared" si="49"/>
        <v>28039.866178999997</v>
      </c>
      <c r="I374" s="27">
        <f t="shared" si="49"/>
        <v>4023.8450529999991</v>
      </c>
      <c r="J374" s="27">
        <f t="shared" si="49"/>
        <v>264670.23725400004</v>
      </c>
      <c r="K374" s="27">
        <f t="shared" si="49"/>
        <v>80965.725703999982</v>
      </c>
      <c r="L374" s="27">
        <f t="shared" si="49"/>
        <v>2836.1411010000002</v>
      </c>
      <c r="M374" s="27">
        <f t="shared" si="49"/>
        <v>2703.2763180000002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159.45160200000001</v>
      </c>
      <c r="G379" s="17">
        <v>3040.1804900000002</v>
      </c>
      <c r="H379" s="17">
        <v>74.991804000000002</v>
      </c>
      <c r="I379" s="17">
        <v>10.371066000000003</v>
      </c>
      <c r="J379" s="17">
        <v>867.3740469999999</v>
      </c>
      <c r="K379" s="17">
        <v>485.78833800000007</v>
      </c>
      <c r="L379" s="17">
        <v>13.888578999999996</v>
      </c>
      <c r="M379" s="17">
        <v>1.0495980000000005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1.46255</v>
      </c>
      <c r="G381" s="17">
        <f t="shared" si="51"/>
        <v>3831.8687819999996</v>
      </c>
      <c r="H381" s="17">
        <f t="shared" si="51"/>
        <v>340.04179099999999</v>
      </c>
      <c r="I381" s="17">
        <f t="shared" si="51"/>
        <v>13.079543999999997</v>
      </c>
      <c r="J381" s="17">
        <f t="shared" si="51"/>
        <v>782.46175300000016</v>
      </c>
      <c r="K381" s="17">
        <f t="shared" si="51"/>
        <v>233.54728299999999</v>
      </c>
      <c r="L381" s="17">
        <f t="shared" si="51"/>
        <v>1.7550590000000004</v>
      </c>
      <c r="M381" s="17">
        <f t="shared" si="51"/>
        <v>0.51188900000000004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4.5112999999999986E-2</v>
      </c>
      <c r="G382" s="23">
        <v>118.20260600000002</v>
      </c>
      <c r="H382" s="23">
        <v>10.489354000000002</v>
      </c>
      <c r="I382" s="23">
        <v>0.40346899999999997</v>
      </c>
      <c r="J382" s="23">
        <v>24.136791000000002</v>
      </c>
      <c r="K382" s="23">
        <v>7.2042899999999994</v>
      </c>
      <c r="L382" s="23">
        <v>5.4140000000000001E-2</v>
      </c>
      <c r="M382" s="23">
        <v>1.5790000000000002E-2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1.4174370000000001</v>
      </c>
      <c r="G384" s="23">
        <v>3713.6661759999997</v>
      </c>
      <c r="H384" s="23">
        <v>329.552437</v>
      </c>
      <c r="I384" s="23">
        <v>12.676074999999997</v>
      </c>
      <c r="J384" s="23">
        <v>758.32496200000014</v>
      </c>
      <c r="K384" s="23">
        <v>226.34299300000001</v>
      </c>
      <c r="L384" s="23">
        <v>1.7009190000000003</v>
      </c>
      <c r="M384" s="23">
        <v>0.49609900000000007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195884.02587300001</v>
      </c>
      <c r="G392" s="17">
        <f t="shared" si="53"/>
        <v>543121.2537329999</v>
      </c>
      <c r="H392" s="17">
        <f t="shared" si="53"/>
        <v>15063.290987999997</v>
      </c>
      <c r="I392" s="17">
        <f t="shared" si="53"/>
        <v>2536.5330960000006</v>
      </c>
      <c r="J392" s="17">
        <f t="shared" si="53"/>
        <v>33096.932444999999</v>
      </c>
      <c r="K392" s="17">
        <f t="shared" si="53"/>
        <v>28127.043838999994</v>
      </c>
      <c r="L392" s="17">
        <f t="shared" si="53"/>
        <v>724.72373200000004</v>
      </c>
      <c r="M392" s="17">
        <f t="shared" si="53"/>
        <v>61.432084000000025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7725.253933</v>
      </c>
      <c r="G393" s="23">
        <v>5083.7401879999998</v>
      </c>
      <c r="H393" s="23">
        <v>1145.0272679999998</v>
      </c>
      <c r="I393" s="23">
        <v>177.141436</v>
      </c>
      <c r="J393" s="23">
        <v>2449.6526600000002</v>
      </c>
      <c r="K393" s="23">
        <v>1921.8502259999998</v>
      </c>
      <c r="L393" s="23">
        <v>50.611840000000001</v>
      </c>
      <c r="M393" s="23">
        <v>4.2043869999999997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995.4490119999997</v>
      </c>
      <c r="G394" s="23">
        <v>2731.955915</v>
      </c>
      <c r="H394" s="23">
        <v>973.23615499999971</v>
      </c>
      <c r="I394" s="23">
        <v>150.16348199999999</v>
      </c>
      <c r="J394" s="23">
        <v>2208.1797680000009</v>
      </c>
      <c r="K394" s="23">
        <v>1589.5877320000002</v>
      </c>
      <c r="L394" s="23">
        <v>42.903845999999994</v>
      </c>
      <c r="M394" s="23">
        <v>3.4840690000000003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187163.32292800001</v>
      </c>
      <c r="G395" s="23">
        <v>535305.55762999994</v>
      </c>
      <c r="H395" s="23">
        <v>12945.027564999999</v>
      </c>
      <c r="I395" s="23">
        <v>2209.2281780000008</v>
      </c>
      <c r="J395" s="23">
        <v>28439.100016999997</v>
      </c>
      <c r="K395" s="23">
        <v>24615.605880999996</v>
      </c>
      <c r="L395" s="23">
        <v>631.20804600000008</v>
      </c>
      <c r="M395" s="23">
        <v>53.743628000000022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5027.8906063850191</v>
      </c>
      <c r="G397" s="17">
        <f t="shared" si="54"/>
        <v>90741.552051256091</v>
      </c>
      <c r="H397" s="17">
        <f t="shared" si="54"/>
        <v>2446.1678372113988</v>
      </c>
      <c r="I397" s="17">
        <f t="shared" si="54"/>
        <v>137.31208917574389</v>
      </c>
      <c r="J397" s="17">
        <f t="shared" si="54"/>
        <v>19876.987729138633</v>
      </c>
      <c r="K397" s="17">
        <f t="shared" si="54"/>
        <v>18863.188870305334</v>
      </c>
      <c r="L397" s="17">
        <f t="shared" si="54"/>
        <v>512.6090501624393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156.01422393441047</v>
      </c>
      <c r="G398" s="23">
        <v>2440.5242583744425</v>
      </c>
      <c r="H398" s="23">
        <v>238.56067683259599</v>
      </c>
      <c r="I398" s="23">
        <v>39.746472645811735</v>
      </c>
      <c r="J398" s="23">
        <v>1974.6136521042306</v>
      </c>
      <c r="K398" s="23">
        <v>585.02107935363301</v>
      </c>
      <c r="L398" s="23">
        <v>15.898589058440141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380.58261868688703</v>
      </c>
      <c r="G399" s="23">
        <v>6600.2757934170186</v>
      </c>
      <c r="H399" s="23">
        <v>550.06655414196257</v>
      </c>
      <c r="I399" s="23">
        <v>97.565616529932171</v>
      </c>
      <c r="J399" s="23">
        <v>3889.5254307106397</v>
      </c>
      <c r="K399" s="23">
        <v>1436.1257588636101</v>
      </c>
      <c r="L399" s="23">
        <v>39.026246611960701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558.5988109648066</v>
      </c>
      <c r="G400" s="23">
        <v>9798.358256384392</v>
      </c>
      <c r="H400" s="23">
        <v>346.23050211397026</v>
      </c>
      <c r="I400" s="23">
        <v>0</v>
      </c>
      <c r="J400" s="23">
        <v>4638.0899171931696</v>
      </c>
      <c r="K400" s="23">
        <v>2094.4878872388626</v>
      </c>
      <c r="L400" s="23">
        <v>56.923878965599734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3932.6949527989145</v>
      </c>
      <c r="G401" s="23">
        <v>71902.393743080247</v>
      </c>
      <c r="H401" s="23">
        <v>1311.3101041228701</v>
      </c>
      <c r="I401" s="23">
        <v>0</v>
      </c>
      <c r="J401" s="23">
        <v>9374.7587291305936</v>
      </c>
      <c r="K401" s="23">
        <v>14747.554144849228</v>
      </c>
      <c r="L401" s="23">
        <v>400.76033552643872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50.612502000000013</v>
      </c>
      <c r="G403" s="17">
        <v>46125.831058999989</v>
      </c>
      <c r="H403" s="17">
        <v>4237.8497610000004</v>
      </c>
      <c r="I403" s="17">
        <v>103.88004400000001</v>
      </c>
      <c r="J403" s="17">
        <v>19728.810709999998</v>
      </c>
      <c r="K403" s="17">
        <v>7996.7749979999999</v>
      </c>
      <c r="L403" s="17">
        <v>349.45592599999998</v>
      </c>
      <c r="M403" s="17">
        <v>20.133164000000001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11.320074999999997</v>
      </c>
      <c r="G405" s="17">
        <v>243.48383400000003</v>
      </c>
      <c r="H405" s="17">
        <v>640.27103700000043</v>
      </c>
      <c r="I405" s="17">
        <v>47.232316000000012</v>
      </c>
      <c r="J405" s="17">
        <v>3913.305495999999</v>
      </c>
      <c r="K405" s="17">
        <v>88.48833799999997</v>
      </c>
      <c r="L405" s="17">
        <v>3.2351050000000008</v>
      </c>
      <c r="M405" s="17">
        <v>0.20177899999999999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12.080036000000002</v>
      </c>
      <c r="G407" s="17">
        <v>10006.702208000001</v>
      </c>
      <c r="H407" s="17">
        <v>924.14177600000016</v>
      </c>
      <c r="I407" s="17">
        <v>22.620847999999992</v>
      </c>
      <c r="J407" s="17">
        <v>4429.3164549999992</v>
      </c>
      <c r="K407" s="17">
        <v>1908.6449669999995</v>
      </c>
      <c r="L407" s="17">
        <v>82.305108000000004</v>
      </c>
      <c r="M407" s="17">
        <v>4.831999999999999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>
        <v>27.999997999999998</v>
      </c>
      <c r="G411" s="17">
        <v>38.710003999999998</v>
      </c>
      <c r="H411" s="17">
        <v>3182.0460010000011</v>
      </c>
      <c r="I411" s="17">
        <v>239.51200000000003</v>
      </c>
      <c r="J411" s="17">
        <v>8691.1019980000001</v>
      </c>
      <c r="K411" s="17">
        <v>44.758000000000003</v>
      </c>
      <c r="L411" s="17">
        <v>0.23799600000000004</v>
      </c>
      <c r="M411" s="17">
        <v>4.2001000000000011E-2</v>
      </c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201174.84324238502</v>
      </c>
      <c r="G413" s="27">
        <f t="shared" ref="G413:P413" si="55">SUM(G411,G409,G407,G405,G403,G397,G392,G386,G381,G379)</f>
        <v>697149.58216125611</v>
      </c>
      <c r="H413" s="27">
        <f t="shared" si="55"/>
        <v>26908.800995211401</v>
      </c>
      <c r="I413" s="27">
        <f t="shared" si="55"/>
        <v>3110.5410031757451</v>
      </c>
      <c r="J413" s="27">
        <f t="shared" si="55"/>
        <v>91386.290633138633</v>
      </c>
      <c r="K413" s="27">
        <f t="shared" si="55"/>
        <v>57748.234633305321</v>
      </c>
      <c r="L413" s="27">
        <f t="shared" si="55"/>
        <v>1688.2105551624395</v>
      </c>
      <c r="M413" s="27">
        <f t="shared" si="55"/>
        <v>88.20251500000002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6008.1472940209296</v>
      </c>
      <c r="G418" s="17">
        <f t="shared" ref="G418:P418" si="57">SUM(G419:G427)</f>
        <v>5358.4953973513802</v>
      </c>
      <c r="H418" s="17">
        <f t="shared" si="57"/>
        <v>3298.6586609541218</v>
      </c>
      <c r="I418" s="17">
        <f t="shared" si="57"/>
        <v>30.902842898369791</v>
      </c>
      <c r="J418" s="17">
        <f t="shared" si="57"/>
        <v>1900.5014292140972</v>
      </c>
      <c r="K418" s="17">
        <f t="shared" si="57"/>
        <v>2920.7474944716173</v>
      </c>
      <c r="L418" s="17">
        <f t="shared" si="57"/>
        <v>171.20537766995992</v>
      </c>
      <c r="M418" s="17">
        <f t="shared" si="57"/>
        <v>13.938087112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127.09368124995927</v>
      </c>
      <c r="G419" s="23">
        <v>1679.8987373102784</v>
      </c>
      <c r="H419" s="23">
        <v>20.191651515622308</v>
      </c>
      <c r="I419" s="23">
        <v>0.86817180746961387</v>
      </c>
      <c r="J419" s="23">
        <v>206.5079759125521</v>
      </c>
      <c r="K419" s="23">
        <v>1374.8356060145484</v>
      </c>
      <c r="L419" s="23">
        <v>109.69113782473173</v>
      </c>
      <c r="M419" s="23">
        <v>13.938087112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3.2852429735232564</v>
      </c>
      <c r="G420" s="23">
        <v>182.25315442097431</v>
      </c>
      <c r="H420" s="23">
        <v>3092.3538353313998</v>
      </c>
      <c r="I420" s="23">
        <v>0.1903170889997115</v>
      </c>
      <c r="J420" s="23">
        <v>6.1985049709887488</v>
      </c>
      <c r="K420" s="23">
        <v>68.742529710885719</v>
      </c>
      <c r="L420" s="23">
        <v>5.4107990889997115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5525.8195554637696</v>
      </c>
      <c r="G421" s="23">
        <v>3363.5351289222845</v>
      </c>
      <c r="H421" s="23">
        <v>157.46087706699998</v>
      </c>
      <c r="I421" s="23"/>
      <c r="J421" s="23">
        <v>867.39179769332418</v>
      </c>
      <c r="K421" s="23">
        <v>223.14346819446564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194.92797975499792</v>
      </c>
      <c r="G422" s="23"/>
      <c r="H422" s="23"/>
      <c r="I422" s="23">
        <v>5.5437649999999996</v>
      </c>
      <c r="J422" s="23"/>
      <c r="K422" s="23">
        <v>1250.56783582</v>
      </c>
      <c r="L422" s="23">
        <v>0.5543766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157.00439999999998</v>
      </c>
      <c r="G423" s="23">
        <v>131.038499</v>
      </c>
      <c r="H423" s="23">
        <v>26.376740000000002</v>
      </c>
      <c r="I423" s="23">
        <v>5.1031162000000005</v>
      </c>
      <c r="J423" s="23">
        <v>812.43870100000004</v>
      </c>
      <c r="K423" s="23"/>
      <c r="L423" s="23">
        <v>55.512268999999996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1.6434578680022002E-2</v>
      </c>
      <c r="G424" s="23">
        <v>1.7698776978428019</v>
      </c>
      <c r="H424" s="23">
        <v>2.2755570400996969</v>
      </c>
      <c r="I424" s="23">
        <v>19.197472801900464</v>
      </c>
      <c r="J424" s="23">
        <v>7.9644496372319669</v>
      </c>
      <c r="K424" s="23">
        <v>3.4580547317177572</v>
      </c>
      <c r="L424" s="23">
        <v>3.6795156228489299E-2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271.38038899999998</v>
      </c>
      <c r="G429" s="17">
        <f t="shared" si="58"/>
        <v>21.082929000000007</v>
      </c>
      <c r="H429" s="17">
        <f t="shared" si="58"/>
        <v>4524.6413029999994</v>
      </c>
      <c r="I429" s="17">
        <f t="shared" si="58"/>
        <v>409972.07681200007</v>
      </c>
      <c r="J429" s="17">
        <f t="shared" si="58"/>
        <v>389.36838099999989</v>
      </c>
      <c r="K429" s="17">
        <f t="shared" si="58"/>
        <v>27.596836</v>
      </c>
      <c r="L429" s="17">
        <f t="shared" si="58"/>
        <v>3.8222589999999999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21.082929000000007</v>
      </c>
      <c r="H430" s="35">
        <v>3807.9725359999998</v>
      </c>
      <c r="I430" s="35">
        <v>380797.25353800005</v>
      </c>
      <c r="J430" s="35">
        <v>389.36838099999989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>
        <v>271.38038899999998</v>
      </c>
      <c r="G431" s="23"/>
      <c r="H431" s="23">
        <v>716.668767</v>
      </c>
      <c r="I431" s="23">
        <v>29174.823274000002</v>
      </c>
      <c r="J431" s="23"/>
      <c r="K431" s="23">
        <v>27.596836</v>
      </c>
      <c r="L431" s="23">
        <v>3.8222589999999999</v>
      </c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1948.5653250000005</v>
      </c>
      <c r="G434" s="17">
        <v>51175.478767000001</v>
      </c>
      <c r="H434" s="17">
        <v>10255.606967</v>
      </c>
      <c r="I434" s="17">
        <v>11979.953298</v>
      </c>
      <c r="J434" s="17">
        <v>644872.56610699999</v>
      </c>
      <c r="K434" s="17"/>
      <c r="L434" s="17">
        <v>1076.8398100000004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17.139841999999998</v>
      </c>
      <c r="G436" s="17">
        <f t="shared" si="59"/>
        <v>125.13599599999998</v>
      </c>
      <c r="H436" s="17">
        <f t="shared" si="59"/>
        <v>1.9718429999999996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17.139841999999998</v>
      </c>
      <c r="G437" s="23">
        <v>125.13599599999998</v>
      </c>
      <c r="H437" s="23">
        <v>1.9718429999999996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15.003394999999999</v>
      </c>
      <c r="H440" s="17">
        <f t="shared" si="60"/>
        <v>107.96009042710499</v>
      </c>
      <c r="I440" s="17">
        <f t="shared" si="60"/>
        <v>90846.073906621561</v>
      </c>
      <c r="J440" s="17">
        <f t="shared" si="60"/>
        <v>277.04169899999999</v>
      </c>
      <c r="K440" s="17">
        <f t="shared" si="60"/>
        <v>0</v>
      </c>
      <c r="L440" s="17">
        <f t="shared" si="60"/>
        <v>3990.8468499999999</v>
      </c>
      <c r="M440" s="17">
        <f t="shared" si="60"/>
        <v>3767.7575759999991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3.0644469999999999</v>
      </c>
      <c r="H441" s="23">
        <v>24.202441427105004</v>
      </c>
      <c r="I441" s="23">
        <v>46967.048767621549</v>
      </c>
      <c r="J441" s="23">
        <v>56.595489999999984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6.8691909999999998</v>
      </c>
      <c r="H442" s="23">
        <v>70.981184999999996</v>
      </c>
      <c r="I442" s="23">
        <v>28630.424642000002</v>
      </c>
      <c r="J442" s="23">
        <v>126.81581100000002</v>
      </c>
      <c r="K442" s="23"/>
      <c r="L442" s="23">
        <v>3130.7622099999999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12.776463999999994</v>
      </c>
      <c r="I443" s="23">
        <v>18.525870000000005</v>
      </c>
      <c r="J443" s="23"/>
      <c r="K443" s="23"/>
      <c r="L443" s="23"/>
      <c r="M443" s="23">
        <v>1.5320340000000003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14334.744000000002</v>
      </c>
      <c r="J444" s="23"/>
      <c r="K444" s="23"/>
      <c r="L444" s="23">
        <v>860.08464000000004</v>
      </c>
      <c r="M444" s="23">
        <v>860.08464000000004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5.0697569999999992</v>
      </c>
      <c r="H445" s="23"/>
      <c r="I445" s="23">
        <v>895.33062699999994</v>
      </c>
      <c r="J445" s="23">
        <v>93.630398000000014</v>
      </c>
      <c r="K445" s="23"/>
      <c r="L445" s="23"/>
      <c r="M445" s="23">
        <v>318.79698199999996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2587.3439199999993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8245.2328500209296</v>
      </c>
      <c r="G449" s="27">
        <f t="shared" ref="G449:P449" si="61">SUM(G440,G436,G434,G429,G418)</f>
        <v>56695.196484351371</v>
      </c>
      <c r="H449" s="27">
        <f t="shared" si="61"/>
        <v>18188.838864381229</v>
      </c>
      <c r="I449" s="27">
        <f t="shared" si="61"/>
        <v>512829.00685951998</v>
      </c>
      <c r="J449" s="27">
        <f t="shared" si="61"/>
        <v>647439.47761621419</v>
      </c>
      <c r="K449" s="27">
        <f t="shared" si="61"/>
        <v>2948.3443304716175</v>
      </c>
      <c r="L449" s="27">
        <f t="shared" si="61"/>
        <v>5242.7142966699594</v>
      </c>
      <c r="M449" s="27">
        <f t="shared" si="61"/>
        <v>3781.6956631119992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71847.774535000004</v>
      </c>
      <c r="H454" s="17">
        <f t="shared" si="63"/>
        <v>38750.422490999998</v>
      </c>
      <c r="I454" s="17">
        <f t="shared" si="63"/>
        <v>18786.442330999998</v>
      </c>
      <c r="J454" s="17">
        <f t="shared" si="63"/>
        <v>0</v>
      </c>
      <c r="K454" s="17">
        <f t="shared" si="63"/>
        <v>572.36117799999988</v>
      </c>
      <c r="L454" s="17">
        <f t="shared" si="63"/>
        <v>20505.771675999997</v>
      </c>
      <c r="M454" s="17">
        <f t="shared" si="63"/>
        <v>245579.36723900001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12065.366695999999</v>
      </c>
      <c r="H455" s="23"/>
      <c r="I455" s="23"/>
      <c r="J455" s="23"/>
      <c r="K455" s="23">
        <v>166.02192399999996</v>
      </c>
      <c r="L455" s="23">
        <v>7769.9587549999987</v>
      </c>
      <c r="M455" s="23">
        <v>24511.381129000001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41545.780937000003</v>
      </c>
      <c r="H456" s="23">
        <v>27905.418497999999</v>
      </c>
      <c r="I456" s="23"/>
      <c r="J456" s="23"/>
      <c r="K456" s="23">
        <v>325.09773199999995</v>
      </c>
      <c r="L456" s="23">
        <v>9267.3765739999999</v>
      </c>
      <c r="M456" s="23">
        <v>174303.76995400002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770.82206800000006</v>
      </c>
      <c r="H457" s="23"/>
      <c r="I457" s="23">
        <v>18786.442330999998</v>
      </c>
      <c r="J457" s="23"/>
      <c r="K457" s="23">
        <v>11.230058</v>
      </c>
      <c r="L457" s="23">
        <v>121.129417</v>
      </c>
      <c r="M457" s="23">
        <v>871.81856299999993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2654.5556529999999</v>
      </c>
      <c r="H458" s="23"/>
      <c r="I458" s="23"/>
      <c r="J458" s="23"/>
      <c r="K458" s="23">
        <v>35.627041000000006</v>
      </c>
      <c r="L458" s="23">
        <v>599.04025399999989</v>
      </c>
      <c r="M458" s="23">
        <v>4877.7981760000002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14811.249181000003</v>
      </c>
      <c r="H459" s="23">
        <v>10845.003993</v>
      </c>
      <c r="I459" s="23"/>
      <c r="J459" s="23"/>
      <c r="K459" s="23">
        <v>34.384422999999998</v>
      </c>
      <c r="L459" s="23">
        <v>2748.2666760000011</v>
      </c>
      <c r="M459" s="23">
        <v>41014.59941699999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118.580645</v>
      </c>
      <c r="G470" s="17">
        <f t="shared" si="65"/>
        <v>545.47095499999989</v>
      </c>
      <c r="H470" s="17">
        <f t="shared" si="65"/>
        <v>118.580645</v>
      </c>
      <c r="I470" s="17">
        <f t="shared" si="65"/>
        <v>640.33546699999988</v>
      </c>
      <c r="J470" s="17">
        <f t="shared" si="65"/>
        <v>15818.657670999999</v>
      </c>
      <c r="K470" s="17">
        <f t="shared" si="65"/>
        <v>0</v>
      </c>
      <c r="L470" s="17">
        <f t="shared" si="65"/>
        <v>16.601291</v>
      </c>
      <c r="M470" s="17">
        <f t="shared" si="65"/>
        <v>569.18708500000002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118.580645</v>
      </c>
      <c r="G475" s="23">
        <v>545.47095499999989</v>
      </c>
      <c r="H475" s="23">
        <v>118.580645</v>
      </c>
      <c r="I475" s="23">
        <v>640.33546699999988</v>
      </c>
      <c r="J475" s="23">
        <v>15818.657670999999</v>
      </c>
      <c r="K475" s="23"/>
      <c r="L475" s="23">
        <v>16.601291</v>
      </c>
      <c r="M475" s="23">
        <v>569.18708500000002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601316.53011200018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97465.432554000014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314036.46589400008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122037.11021200004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17626.515571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9993.3692320000009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377.44192499999997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29397.945903000003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5275.0889800000014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5107.1598410000015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271110.65546800004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36305.129826999997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14530.575445000002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163715.97367100001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32848.936232000007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9286.7003239999995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2625.3549279999997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1215.1792800000003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2224.6239230000001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1001.2121799999999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1965.1449550000004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5205.5506310000001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186.27407200000002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40.142238999999996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40.142238999999996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7077.1519889999981</v>
      </c>
      <c r="H520" s="17">
        <f t="shared" si="70"/>
        <v>71042.096082000018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6648.8008460000019</v>
      </c>
      <c r="M520" s="17">
        <f t="shared" si="70"/>
        <v>212788.90790300001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7077.1519889999981</v>
      </c>
      <c r="H524" s="23">
        <v>71042.096082000018</v>
      </c>
      <c r="I524" s="23"/>
      <c r="J524" s="23"/>
      <c r="K524" s="23"/>
      <c r="L524" s="23">
        <v>6648.8008460000019</v>
      </c>
      <c r="M524" s="23">
        <v>212788.90790300001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118.580645</v>
      </c>
      <c r="G526" s="27">
        <f t="shared" ref="G526:P526" si="71">SUM(G520,G514,G497,G477,G470,G462,G454)</f>
        <v>79470.397479000007</v>
      </c>
      <c r="H526" s="27">
        <f t="shared" si="71"/>
        <v>109911.09921800002</v>
      </c>
      <c r="I526" s="27">
        <f t="shared" si="71"/>
        <v>891853.96337800031</v>
      </c>
      <c r="J526" s="27">
        <f t="shared" si="71"/>
        <v>15818.657670999999</v>
      </c>
      <c r="K526" s="27">
        <f t="shared" si="71"/>
        <v>612.5034169999999</v>
      </c>
      <c r="L526" s="27">
        <f t="shared" si="71"/>
        <v>27171.173812999998</v>
      </c>
      <c r="M526" s="27">
        <f t="shared" si="71"/>
        <v>458937.46222700004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1543.9573899999996</v>
      </c>
      <c r="G557" s="17">
        <f t="shared" si="75"/>
        <v>7739.9470399999973</v>
      </c>
      <c r="H557" s="17">
        <f t="shared" si="75"/>
        <v>20503.440180000001</v>
      </c>
      <c r="I557" s="17">
        <f t="shared" si="75"/>
        <v>4228.8357500000002</v>
      </c>
      <c r="J557" s="17">
        <f t="shared" si="75"/>
        <v>222081.23916</v>
      </c>
      <c r="K557" s="17">
        <f t="shared" si="75"/>
        <v>0</v>
      </c>
      <c r="L557" s="17">
        <f t="shared" si="75"/>
        <v>323.12002800000005</v>
      </c>
      <c r="M557" s="17">
        <f t="shared" si="75"/>
        <v>1734.9482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1194.3430729999998</v>
      </c>
      <c r="G558" s="23">
        <v>5988.8230959999983</v>
      </c>
      <c r="H558" s="23">
        <v>15873.371378000002</v>
      </c>
      <c r="I558" s="23">
        <v>3345.7434779999999</v>
      </c>
      <c r="J558" s="23">
        <v>171971.66842</v>
      </c>
      <c r="K558" s="23"/>
      <c r="L558" s="23">
        <v>259.75038800000004</v>
      </c>
      <c r="M558" s="23">
        <v>1341.3412430000001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349.61431699999986</v>
      </c>
      <c r="G559" s="23">
        <v>1751.1239439999995</v>
      </c>
      <c r="H559" s="23">
        <v>4630.0688019999989</v>
      </c>
      <c r="I559" s="23">
        <v>883.09227199999987</v>
      </c>
      <c r="J559" s="23">
        <v>50109.570739999988</v>
      </c>
      <c r="K559" s="23"/>
      <c r="L559" s="23">
        <v>63.369640000000018</v>
      </c>
      <c r="M559" s="23">
        <v>393.60695699999991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1964.2799540000001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2.521211329310836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95.707084741490235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1866.0516579291991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1543.9573899999996</v>
      </c>
      <c r="G653" s="27">
        <f t="shared" ref="G653:P653" si="87">SUM(G649,G651,G642,G635,G628,G612,G599,G595,G593,G588,G579,G568,G561,G557,G544,G531,G597)</f>
        <v>7739.9470399999973</v>
      </c>
      <c r="H653" s="27">
        <f t="shared" si="87"/>
        <v>20503.440180000001</v>
      </c>
      <c r="I653" s="27">
        <f t="shared" si="87"/>
        <v>4228.8357500000002</v>
      </c>
      <c r="J653" s="27">
        <f t="shared" si="87"/>
        <v>222081.23916</v>
      </c>
      <c r="K653" s="27">
        <f t="shared" si="87"/>
        <v>0</v>
      </c>
      <c r="L653" s="27">
        <f t="shared" si="87"/>
        <v>2287.3999819999999</v>
      </c>
      <c r="M653" s="27">
        <f t="shared" si="87"/>
        <v>1734.9482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2016&amp;CTOTAL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2351.4599327838582</v>
      </c>
      <c r="G4" s="17">
        <f t="shared" si="0"/>
        <v>1594.957250870998</v>
      </c>
      <c r="H4" s="17">
        <f t="shared" si="0"/>
        <v>5194.7335897653111</v>
      </c>
      <c r="I4" s="17">
        <f t="shared" si="0"/>
        <v>4750.5569449315644</v>
      </c>
      <c r="J4" s="17">
        <f t="shared" si="0"/>
        <v>2858.3076183734929</v>
      </c>
      <c r="K4" s="17">
        <f t="shared" si="0"/>
        <v>52961.791953583132</v>
      </c>
      <c r="L4" s="17">
        <f t="shared" si="0"/>
        <v>2876.7315569830962</v>
      </c>
      <c r="M4" s="17">
        <f t="shared" si="0"/>
        <v>1755.8350540703602</v>
      </c>
      <c r="N4" s="19">
        <f t="shared" si="0"/>
        <v>11528.726399466119</v>
      </c>
      <c r="O4" s="16">
        <f t="shared" si="0"/>
        <v>4036.4341233540699</v>
      </c>
      <c r="P4" s="17">
        <f t="shared" si="0"/>
        <v>5516.2800926040691</v>
      </c>
      <c r="Q4" s="17">
        <f>SUM(Q5:Q9)</f>
        <v>7062.2551488839317</v>
      </c>
      <c r="R4" s="19">
        <f t="shared" si="0"/>
        <v>135.41344097493862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1661.7236947478141</v>
      </c>
      <c r="G5" s="23">
        <v>220.01115346915853</v>
      </c>
      <c r="H5" s="23">
        <v>1751.108830166472</v>
      </c>
      <c r="I5" s="23">
        <v>3323.4013326678646</v>
      </c>
      <c r="J5" s="23">
        <v>1479.183954223663</v>
      </c>
      <c r="K5" s="23">
        <v>4842.8940386596769</v>
      </c>
      <c r="L5" s="23">
        <v>1074.3461833154681</v>
      </c>
      <c r="M5" s="23">
        <v>372.92416907946506</v>
      </c>
      <c r="N5" s="24">
        <v>9880.9736848013763</v>
      </c>
      <c r="O5" s="22">
        <v>1830.7314674900001</v>
      </c>
      <c r="P5" s="23">
        <v>2686.0530269899991</v>
      </c>
      <c r="Q5" s="23">
        <v>3151.4299999999994</v>
      </c>
      <c r="R5" s="24">
        <v>43.732619900000003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348.44990983165087</v>
      </c>
      <c r="G6" s="23">
        <v>693.06963276735041</v>
      </c>
      <c r="H6" s="23">
        <v>1738.7425289100456</v>
      </c>
      <c r="I6" s="23">
        <v>745.27963276735045</v>
      </c>
      <c r="J6" s="23">
        <v>693.96178276735054</v>
      </c>
      <c r="K6" s="23">
        <v>24251.20064143349</v>
      </c>
      <c r="L6" s="23">
        <v>915.82869837531848</v>
      </c>
      <c r="M6" s="23">
        <v>701.00444774143352</v>
      </c>
      <c r="N6" s="24">
        <v>965.87137076735053</v>
      </c>
      <c r="O6" s="22">
        <v>603.29831359000002</v>
      </c>
      <c r="P6" s="23">
        <v>761.71212100000002</v>
      </c>
      <c r="Q6" s="23">
        <v>1043.6437900000001</v>
      </c>
      <c r="R6" s="24">
        <v>21.015897179999996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/>
      <c r="G7" s="23"/>
      <c r="H7" s="23"/>
      <c r="I7" s="23"/>
      <c r="J7" s="23">
        <v>0.17778758156843655</v>
      </c>
      <c r="K7" s="23"/>
      <c r="L7" s="23"/>
      <c r="M7" s="23"/>
      <c r="N7" s="24"/>
      <c r="O7" s="22">
        <v>1018.0675522189423</v>
      </c>
      <c r="P7" s="23">
        <v>1296.0608332189427</v>
      </c>
      <c r="Q7" s="23">
        <v>1849.8288302189424</v>
      </c>
      <c r="R7" s="24">
        <v>33.520721080454649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0.33457802759999999</v>
      </c>
      <c r="G8" s="23">
        <v>6.9703755750000001E-4</v>
      </c>
      <c r="H8" s="23">
        <v>2.78815023E-3</v>
      </c>
      <c r="I8" s="23">
        <v>2.1189941747999999E-4</v>
      </c>
      <c r="J8" s="23">
        <v>16.958703758272808</v>
      </c>
      <c r="K8" s="23">
        <v>2.78815023E-3</v>
      </c>
      <c r="L8" s="23">
        <v>5.5763004600000001E-3</v>
      </c>
      <c r="M8" s="23">
        <v>3.0669652530000001E-2</v>
      </c>
      <c r="N8" s="24">
        <v>5.5763004600000001E-3</v>
      </c>
      <c r="O8" s="22">
        <v>99.783265684228624</v>
      </c>
      <c r="P8" s="23">
        <v>99.783265684228624</v>
      </c>
      <c r="Q8" s="23">
        <v>99.78348362409163</v>
      </c>
      <c r="R8" s="24">
        <v>11.692553527297099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340.95175017679338</v>
      </c>
      <c r="G9" s="23">
        <v>681.87576759693161</v>
      </c>
      <c r="H9" s="23">
        <v>1704.8794425385629</v>
      </c>
      <c r="I9" s="23">
        <v>681.87576759693161</v>
      </c>
      <c r="J9" s="23">
        <v>668.02539004263804</v>
      </c>
      <c r="K9" s="23">
        <v>23867.694485339736</v>
      </c>
      <c r="L9" s="23">
        <v>886.55109899184959</v>
      </c>
      <c r="M9" s="23">
        <v>681.87576759693161</v>
      </c>
      <c r="N9" s="24">
        <v>681.87576759693161</v>
      </c>
      <c r="O9" s="22">
        <v>484.55352437089869</v>
      </c>
      <c r="P9" s="23">
        <v>672.67084571089867</v>
      </c>
      <c r="Q9" s="23">
        <v>917.56904504089869</v>
      </c>
      <c r="R9" s="24">
        <v>25.451649287186875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0.21858900000000001</v>
      </c>
      <c r="G11" s="17">
        <f t="shared" si="1"/>
        <v>6.033639</v>
      </c>
      <c r="H11" s="17">
        <f t="shared" si="1"/>
        <v>12.042012</v>
      </c>
      <c r="I11" s="17">
        <f t="shared" si="1"/>
        <v>2.985649</v>
      </c>
      <c r="J11" s="17">
        <f t="shared" si="1"/>
        <v>0.31644000000000005</v>
      </c>
      <c r="K11" s="17">
        <f t="shared" si="1"/>
        <v>14.967410000000001</v>
      </c>
      <c r="L11" s="17">
        <f t="shared" si="1"/>
        <v>13.190262000000001</v>
      </c>
      <c r="M11" s="17">
        <f t="shared" si="1"/>
        <v>0.23679600000000001</v>
      </c>
      <c r="N11" s="19">
        <f t="shared" si="1"/>
        <v>237.14985900000002</v>
      </c>
      <c r="O11" s="16">
        <f t="shared" si="1"/>
        <v>25.889182000000002</v>
      </c>
      <c r="P11" s="17">
        <f t="shared" si="1"/>
        <v>32.826627999999999</v>
      </c>
      <c r="Q11" s="17">
        <f>SUM(Q12:Q16)</f>
        <v>46.701511999999994</v>
      </c>
      <c r="R11" s="19">
        <f t="shared" si="1"/>
        <v>0.95955499999999994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0.21858900000000001</v>
      </c>
      <c r="G14" s="23">
        <v>6.033639</v>
      </c>
      <c r="H14" s="23">
        <v>12.042012</v>
      </c>
      <c r="I14" s="23">
        <v>2.985649</v>
      </c>
      <c r="J14" s="23">
        <v>0.31644000000000005</v>
      </c>
      <c r="K14" s="23">
        <v>14.967410000000001</v>
      </c>
      <c r="L14" s="23">
        <v>13.190262000000001</v>
      </c>
      <c r="M14" s="23">
        <v>0.23679600000000001</v>
      </c>
      <c r="N14" s="24">
        <v>237.14985900000002</v>
      </c>
      <c r="O14" s="22">
        <v>25.889182000000002</v>
      </c>
      <c r="P14" s="23">
        <v>32.826627999999999</v>
      </c>
      <c r="Q14" s="23">
        <v>46.701511999999994</v>
      </c>
      <c r="R14" s="24">
        <v>0.95955499999999994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66.239570058879252</v>
      </c>
      <c r="G18" s="17">
        <f t="shared" si="2"/>
        <v>255.16691931985858</v>
      </c>
      <c r="H18" s="17">
        <f t="shared" si="2"/>
        <v>829.09063824260215</v>
      </c>
      <c r="I18" s="17">
        <f t="shared" si="2"/>
        <v>428.51767011962176</v>
      </c>
      <c r="J18" s="17">
        <f t="shared" si="2"/>
        <v>50.66686741711721</v>
      </c>
      <c r="K18" s="17">
        <f t="shared" si="2"/>
        <v>4297.6078441552481</v>
      </c>
      <c r="L18" s="17">
        <f t="shared" si="2"/>
        <v>204.51341454747242</v>
      </c>
      <c r="M18" s="17">
        <f t="shared" si="2"/>
        <v>188.47697772585374</v>
      </c>
      <c r="N18" s="19">
        <f t="shared" si="2"/>
        <v>2158.9567685801057</v>
      </c>
      <c r="O18" s="16">
        <f t="shared" si="2"/>
        <v>226.4534410195736</v>
      </c>
      <c r="P18" s="17">
        <f t="shared" si="2"/>
        <v>235.69972781332342</v>
      </c>
      <c r="Q18" s="17">
        <f>SUM(Q19:Q24)</f>
        <v>249.79814615220664</v>
      </c>
      <c r="R18" s="19">
        <f t="shared" si="2"/>
        <v>32.186176670285015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0.41143944291997681</v>
      </c>
      <c r="G19" s="23">
        <v>1.2700730011324315</v>
      </c>
      <c r="H19" s="23">
        <v>4.4892793142394414</v>
      </c>
      <c r="I19" s="23">
        <v>2.4607138478311699</v>
      </c>
      <c r="J19" s="23">
        <v>0.2210022808442908</v>
      </c>
      <c r="K19" s="23">
        <v>46.365656581593569</v>
      </c>
      <c r="L19" s="23">
        <v>1.1372123151876166</v>
      </c>
      <c r="M19" s="23">
        <v>0.97286969066781903</v>
      </c>
      <c r="N19" s="24">
        <v>12.047712525238316</v>
      </c>
      <c r="O19" s="22">
        <v>0.98209691823944145</v>
      </c>
      <c r="P19" s="23">
        <v>1.310525399199586</v>
      </c>
      <c r="Q19" s="23">
        <v>1.5842158030231397</v>
      </c>
      <c r="R19" s="24">
        <v>0.1155797582187366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7.0214125796166904</v>
      </c>
      <c r="G20" s="23">
        <v>18.090048139231772</v>
      </c>
      <c r="H20" s="23">
        <v>65.351578757409641</v>
      </c>
      <c r="I20" s="23">
        <v>36.325139898655749</v>
      </c>
      <c r="J20" s="23">
        <v>3.7280705361738589</v>
      </c>
      <c r="K20" s="23">
        <v>757.73478636306402</v>
      </c>
      <c r="L20" s="23">
        <v>16.675756837961188</v>
      </c>
      <c r="M20" s="23">
        <v>14.077149108733034</v>
      </c>
      <c r="N20" s="24">
        <v>176.65818463076647</v>
      </c>
      <c r="O20" s="22">
        <v>27.628497635925218</v>
      </c>
      <c r="P20" s="23">
        <v>30.163409677771785</v>
      </c>
      <c r="Q20" s="23">
        <v>35.107978347821579</v>
      </c>
      <c r="R20" s="24">
        <v>2.6515187737690082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2.6296026289822918</v>
      </c>
      <c r="G21" s="23">
        <v>2.9462108444183635</v>
      </c>
      <c r="H21" s="23">
        <v>14.8194275355717</v>
      </c>
      <c r="I21" s="23">
        <v>9.9204386956233535</v>
      </c>
      <c r="J21" s="23">
        <v>0.63273187828453437</v>
      </c>
      <c r="K21" s="23">
        <v>424.6426037273593</v>
      </c>
      <c r="L21" s="23">
        <v>4.3796906894038123</v>
      </c>
      <c r="M21" s="23">
        <v>3.1644995412689312</v>
      </c>
      <c r="N21" s="24">
        <v>43.855485327182237</v>
      </c>
      <c r="O21" s="22">
        <v>5.4733031117481499</v>
      </c>
      <c r="P21" s="23">
        <v>8.8747056426912838</v>
      </c>
      <c r="Q21" s="23">
        <v>11.791777456659002</v>
      </c>
      <c r="R21" s="24">
        <v>0.39370673066145445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6.9938710043999999</v>
      </c>
      <c r="G22" s="23">
        <v>1.45705645925E-2</v>
      </c>
      <c r="H22" s="23">
        <v>4.42945163612E-2</v>
      </c>
      <c r="I22" s="23">
        <v>4.4294516361199996E-3</v>
      </c>
      <c r="J22" s="23">
        <v>5.8282258370000006</v>
      </c>
      <c r="K22" s="23">
        <v>2.9723951768699998E-2</v>
      </c>
      <c r="L22" s="23">
        <v>8.7423387554999982E-2</v>
      </c>
      <c r="M22" s="23">
        <v>0.65276129374399994</v>
      </c>
      <c r="N22" s="24">
        <v>8.7423387554999982E-2</v>
      </c>
      <c r="O22" s="22">
        <v>32.432189932</v>
      </c>
      <c r="P22" s="23">
        <v>32.432189932</v>
      </c>
      <c r="Q22" s="23">
        <v>32.432189932422958</v>
      </c>
      <c r="R22" s="24">
        <v>2.88473160755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49.183244402960291</v>
      </c>
      <c r="G24" s="23">
        <v>232.84601677048352</v>
      </c>
      <c r="H24" s="23">
        <v>744.38605811902016</v>
      </c>
      <c r="I24" s="23">
        <v>379.80694822587537</v>
      </c>
      <c r="J24" s="23">
        <v>40.256836884814525</v>
      </c>
      <c r="K24" s="23">
        <v>3068.8350735314621</v>
      </c>
      <c r="L24" s="23">
        <v>182.23333131736482</v>
      </c>
      <c r="M24" s="23">
        <v>169.60969809143995</v>
      </c>
      <c r="N24" s="24">
        <v>1926.3079627093639</v>
      </c>
      <c r="O24" s="22">
        <v>159.93735342166079</v>
      </c>
      <c r="P24" s="23">
        <v>162.91889716166077</v>
      </c>
      <c r="Q24" s="23">
        <v>168.88198461227998</v>
      </c>
      <c r="R24" s="24">
        <v>26.140639800085818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1.2874846</v>
      </c>
      <c r="G26" s="17">
        <f t="shared" si="3"/>
        <v>0</v>
      </c>
      <c r="H26" s="17">
        <f t="shared" si="3"/>
        <v>30.899626399999999</v>
      </c>
      <c r="I26" s="17">
        <f t="shared" si="3"/>
        <v>10.299875800000001</v>
      </c>
      <c r="J26" s="17">
        <f t="shared" si="3"/>
        <v>4.5082455999999995</v>
      </c>
      <c r="K26" s="17">
        <f t="shared" si="3"/>
        <v>13.5185868</v>
      </c>
      <c r="L26" s="17">
        <f t="shared" si="3"/>
        <v>25.749689</v>
      </c>
      <c r="M26" s="17">
        <f t="shared" si="3"/>
        <v>0</v>
      </c>
      <c r="N26" s="19">
        <f t="shared" si="3"/>
        <v>63.086737399999997</v>
      </c>
      <c r="O26" s="16">
        <f t="shared" si="3"/>
        <v>56.690313400000001</v>
      </c>
      <c r="P26" s="17">
        <f t="shared" si="3"/>
        <v>71.496383800000004</v>
      </c>
      <c r="Q26" s="17">
        <f>SUM(Q27:Q33)</f>
        <v>87.589939799999996</v>
      </c>
      <c r="R26" s="19">
        <f t="shared" si="3"/>
        <v>27.16694656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>
        <v>2.0500000000000002E-3</v>
      </c>
      <c r="K31" s="23"/>
      <c r="L31" s="23"/>
      <c r="M31" s="23"/>
      <c r="N31" s="24"/>
      <c r="O31" s="22">
        <v>4.0998E-2</v>
      </c>
      <c r="P31" s="23">
        <v>4.0998E-2</v>
      </c>
      <c r="Q31" s="23">
        <v>4.0998E-2</v>
      </c>
      <c r="R31" s="24">
        <v>1.0250000000000001E-3</v>
      </c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1.2874846</v>
      </c>
      <c r="G32" s="23"/>
      <c r="H32" s="23">
        <v>30.899626399999999</v>
      </c>
      <c r="I32" s="23">
        <v>10.299875800000001</v>
      </c>
      <c r="J32" s="23">
        <v>4.5061955999999999</v>
      </c>
      <c r="K32" s="23">
        <v>13.5185868</v>
      </c>
      <c r="L32" s="23">
        <v>25.749689</v>
      </c>
      <c r="M32" s="23"/>
      <c r="N32" s="24">
        <v>63.086737399999997</v>
      </c>
      <c r="O32" s="22">
        <v>56.649315399999999</v>
      </c>
      <c r="P32" s="23">
        <v>71.455385800000002</v>
      </c>
      <c r="Q32" s="23">
        <v>87.548941799999994</v>
      </c>
      <c r="R32" s="24">
        <v>27.165921560000001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2.1008412724841672</v>
      </c>
      <c r="G35" s="17">
        <f t="shared" si="4"/>
        <v>50.173758997565308</v>
      </c>
      <c r="H35" s="17">
        <f t="shared" si="4"/>
        <v>88.961328673197002</v>
      </c>
      <c r="I35" s="17">
        <f t="shared" si="4"/>
        <v>23.362422134448742</v>
      </c>
      <c r="J35" s="17">
        <f t="shared" si="4"/>
        <v>3.4308490027299023</v>
      </c>
      <c r="K35" s="17">
        <f t="shared" si="4"/>
        <v>7.8075852233227545</v>
      </c>
      <c r="L35" s="17">
        <f t="shared" si="4"/>
        <v>104.35456282399551</v>
      </c>
      <c r="M35" s="17">
        <f t="shared" si="4"/>
        <v>2.5023269359769675</v>
      </c>
      <c r="N35" s="19">
        <f t="shared" si="4"/>
        <v>2017.8445725516008</v>
      </c>
      <c r="O35" s="16">
        <f t="shared" si="4"/>
        <v>217.86579870521572</v>
      </c>
      <c r="P35" s="17">
        <f t="shared" si="4"/>
        <v>275.74262270521581</v>
      </c>
      <c r="Q35" s="17">
        <f>SUM(Q36:Q41)</f>
        <v>391.49627270521592</v>
      </c>
      <c r="R35" s="19">
        <f t="shared" si="4"/>
        <v>34.457889130198865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1.3311986135470071</v>
      </c>
      <c r="G38" s="23">
        <v>50.161158536692547</v>
      </c>
      <c r="H38" s="23">
        <v>88.748251391555016</v>
      </c>
      <c r="I38" s="23">
        <v>23.151100939154585</v>
      </c>
      <c r="J38" s="23">
        <v>2.6591466779841495</v>
      </c>
      <c r="K38" s="23">
        <v>7.7194478548557877</v>
      </c>
      <c r="L38" s="23">
        <v>104.18576122016673</v>
      </c>
      <c r="M38" s="23">
        <v>1.9840526145658117</v>
      </c>
      <c r="N38" s="24">
        <v>1975.5364362201665</v>
      </c>
      <c r="O38" s="22">
        <v>213.21184735595426</v>
      </c>
      <c r="P38" s="23">
        <v>271.08867135595432</v>
      </c>
      <c r="Q38" s="23">
        <v>386.84232135595443</v>
      </c>
      <c r="R38" s="24">
        <v>31.886080985209915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0.40394514959999989</v>
      </c>
      <c r="G39" s="23">
        <v>8.4492114500000007E-4</v>
      </c>
      <c r="H39" s="23">
        <v>2.5566002808E-3</v>
      </c>
      <c r="I39" s="23">
        <v>2.5816002807999987E-4</v>
      </c>
      <c r="J39" s="23">
        <v>0.33662345800000004</v>
      </c>
      <c r="K39" s="23">
        <v>1.7206791357999998E-3</v>
      </c>
      <c r="L39" s="23">
        <v>5.0515268700000006E-3</v>
      </c>
      <c r="M39" s="23">
        <v>3.7032530380000005E-2</v>
      </c>
      <c r="N39" s="24">
        <v>5.0515268700000006E-3</v>
      </c>
      <c r="O39" s="22">
        <v>0.67324191600000005</v>
      </c>
      <c r="P39" s="23">
        <v>0.67324191600000005</v>
      </c>
      <c r="Q39" s="23">
        <v>0.67324191600000005</v>
      </c>
      <c r="R39" s="24">
        <v>1.6834422899999996E-2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0.11739699719510102</v>
      </c>
      <c r="G40" s="23">
        <v>1.1158239969475802E-2</v>
      </c>
      <c r="H40" s="23">
        <v>0.2073176874269711</v>
      </c>
      <c r="I40" s="23">
        <v>0.20845930505988342</v>
      </c>
      <c r="J40" s="23">
        <v>0.22767211702244525</v>
      </c>
      <c r="K40" s="23">
        <v>8.5282464969082872E-2</v>
      </c>
      <c r="L40" s="23">
        <v>0.15942704350089687</v>
      </c>
      <c r="M40" s="23">
        <v>0.45673217584149578</v>
      </c>
      <c r="N40" s="24">
        <v>41.826602779829763</v>
      </c>
      <c r="O40" s="22">
        <v>3.5268814570007794</v>
      </c>
      <c r="P40" s="23">
        <v>3.5268814570007794</v>
      </c>
      <c r="Q40" s="23">
        <v>3.5268814570007794</v>
      </c>
      <c r="R40" s="24">
        <v>2.5128170697300001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0.24830051214205909</v>
      </c>
      <c r="G41" s="23">
        <v>5.9729975828369997E-4</v>
      </c>
      <c r="H41" s="23">
        <v>3.2029939342187999E-3</v>
      </c>
      <c r="I41" s="23">
        <v>2.6037302061949997E-3</v>
      </c>
      <c r="J41" s="23">
        <v>0.2074067497233078</v>
      </c>
      <c r="K41" s="23">
        <v>1.1342243620836999E-3</v>
      </c>
      <c r="L41" s="23">
        <v>4.3230334578803998E-3</v>
      </c>
      <c r="M41" s="23">
        <v>2.4509615189660303E-2</v>
      </c>
      <c r="N41" s="24">
        <v>0.47648202473462431</v>
      </c>
      <c r="O41" s="22">
        <v>0.45382797626070637</v>
      </c>
      <c r="P41" s="23">
        <v>0.45382797626070637</v>
      </c>
      <c r="Q41" s="23">
        <v>0.45382797626070637</v>
      </c>
      <c r="R41" s="24">
        <v>4.2156652358949803E-2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2421.3064177152219</v>
      </c>
      <c r="G43" s="27">
        <f t="shared" si="5"/>
        <v>1906.3315681884219</v>
      </c>
      <c r="H43" s="27">
        <f t="shared" si="5"/>
        <v>6155.72719508111</v>
      </c>
      <c r="I43" s="27">
        <f t="shared" si="5"/>
        <v>5215.7225619856354</v>
      </c>
      <c r="J43" s="27">
        <f t="shared" si="5"/>
        <v>2917.2300203933401</v>
      </c>
      <c r="K43" s="27">
        <f t="shared" si="5"/>
        <v>57295.693379761702</v>
      </c>
      <c r="L43" s="27">
        <f t="shared" si="5"/>
        <v>3224.539485354564</v>
      </c>
      <c r="M43" s="27">
        <f t="shared" si="5"/>
        <v>1947.051154732191</v>
      </c>
      <c r="N43" s="28">
        <f t="shared" si="5"/>
        <v>16005.764336997825</v>
      </c>
      <c r="O43" s="26">
        <f t="shared" si="5"/>
        <v>4563.3328584788596</v>
      </c>
      <c r="P43" s="27">
        <f t="shared" si="5"/>
        <v>6132.0454549226088</v>
      </c>
      <c r="Q43" s="27">
        <f t="shared" si="5"/>
        <v>7837.8410195413544</v>
      </c>
      <c r="R43" s="28">
        <f t="shared" si="5"/>
        <v>230.1840083354225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57.639010999999982</v>
      </c>
      <c r="G48" s="17">
        <f t="shared" si="7"/>
        <v>63.938943000000002</v>
      </c>
      <c r="H48" s="17">
        <f t="shared" si="7"/>
        <v>903.77547699999968</v>
      </c>
      <c r="I48" s="17">
        <f t="shared" si="7"/>
        <v>157.09234600000005</v>
      </c>
      <c r="J48" s="17">
        <f t="shared" si="7"/>
        <v>29.362732860608261</v>
      </c>
      <c r="K48" s="17">
        <f t="shared" si="7"/>
        <v>7940.1768330000023</v>
      </c>
      <c r="L48" s="17">
        <f t="shared" si="7"/>
        <v>650.61724499999991</v>
      </c>
      <c r="M48" s="17">
        <f t="shared" si="7"/>
        <v>10.344535</v>
      </c>
      <c r="N48" s="19">
        <f t="shared" si="7"/>
        <v>2421.3948059999993</v>
      </c>
      <c r="O48" s="16">
        <f t="shared" si="7"/>
        <v>1730.0811137804321</v>
      </c>
      <c r="P48" s="17">
        <f t="shared" si="7"/>
        <v>2139.7031867804317</v>
      </c>
      <c r="Q48" s="17">
        <f>SUM(Q49:Q54)</f>
        <v>2559.0440057804312</v>
      </c>
      <c r="R48" s="19">
        <f t="shared" si="7"/>
        <v>174.84207721570283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57.053376999999976</v>
      </c>
      <c r="G51" s="23">
        <v>63.931255000000007</v>
      </c>
      <c r="H51" s="23">
        <v>903.64367899999968</v>
      </c>
      <c r="I51" s="23">
        <v>157.04714100000007</v>
      </c>
      <c r="J51" s="23">
        <v>28.55093200000001</v>
      </c>
      <c r="K51" s="23">
        <v>7940.0709410000018</v>
      </c>
      <c r="L51" s="23">
        <v>650.52117999999984</v>
      </c>
      <c r="M51" s="23">
        <v>9.8786319999999996</v>
      </c>
      <c r="N51" s="24">
        <v>2412.7997689999993</v>
      </c>
      <c r="O51" s="22">
        <v>1718.4918</v>
      </c>
      <c r="P51" s="23">
        <v>2128.1138729999998</v>
      </c>
      <c r="Q51" s="23">
        <v>2547.4546919999993</v>
      </c>
      <c r="R51" s="24">
        <v>172.75637900000001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0.4799750000000001</v>
      </c>
      <c r="G52" s="23">
        <v>1.0680000000000002E-3</v>
      </c>
      <c r="H52" s="23">
        <v>1.9904999999999999E-2</v>
      </c>
      <c r="I52" s="23">
        <v>1.1259999999999994E-2</v>
      </c>
      <c r="J52" s="23">
        <v>0.40995899999999996</v>
      </c>
      <c r="K52" s="23">
        <v>2.4559999999999998E-3</v>
      </c>
      <c r="L52" s="23">
        <v>7.0049999999999991E-3</v>
      </c>
      <c r="M52" s="23">
        <v>4.4158999999999983E-2</v>
      </c>
      <c r="N52" s="24">
        <v>4.1399000000000019E-2</v>
      </c>
      <c r="O52" s="22">
        <v>1.6004429999999998</v>
      </c>
      <c r="P52" s="23">
        <v>1.6004429999999998</v>
      </c>
      <c r="Q52" s="23">
        <v>1.6004429999999998</v>
      </c>
      <c r="R52" s="24">
        <v>0.288248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0.10565900000000004</v>
      </c>
      <c r="G53" s="23">
        <v>6.62E-3</v>
      </c>
      <c r="H53" s="23">
        <v>0.11189299999999999</v>
      </c>
      <c r="I53" s="23">
        <v>3.3944999999999996E-2</v>
      </c>
      <c r="J53" s="23">
        <v>0.401841860608249</v>
      </c>
      <c r="K53" s="23">
        <v>0.103436</v>
      </c>
      <c r="L53" s="23">
        <v>8.9059999999999959E-2</v>
      </c>
      <c r="M53" s="23">
        <v>0.42174400000000006</v>
      </c>
      <c r="N53" s="24">
        <v>8.5536380000000012</v>
      </c>
      <c r="O53" s="22">
        <v>9.9888707804320411</v>
      </c>
      <c r="P53" s="23">
        <v>9.9888707804320411</v>
      </c>
      <c r="Q53" s="23">
        <v>9.9888707804320411</v>
      </c>
      <c r="R53" s="24">
        <v>1.797450215702816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55.530904999999997</v>
      </c>
      <c r="G56" s="17">
        <f t="shared" si="8"/>
        <v>996.78509300000019</v>
      </c>
      <c r="H56" s="17">
        <f t="shared" si="8"/>
        <v>1813.9962570000002</v>
      </c>
      <c r="I56" s="17">
        <f t="shared" si="8"/>
        <v>577.48271000000011</v>
      </c>
      <c r="J56" s="17">
        <f t="shared" si="8"/>
        <v>91.812289000000021</v>
      </c>
      <c r="K56" s="17">
        <f t="shared" si="8"/>
        <v>227.87111700000003</v>
      </c>
      <c r="L56" s="17">
        <f t="shared" si="8"/>
        <v>2805.9784220000001</v>
      </c>
      <c r="M56" s="17">
        <f t="shared" si="8"/>
        <v>47.637913999999995</v>
      </c>
      <c r="N56" s="19">
        <f t="shared" si="8"/>
        <v>39972.299761999995</v>
      </c>
      <c r="O56" s="16">
        <f t="shared" si="8"/>
        <v>40224.302218000004</v>
      </c>
      <c r="P56" s="17">
        <f t="shared" si="8"/>
        <v>41327.90135700001</v>
      </c>
      <c r="Q56" s="17">
        <f>SUM(Q57:Q61)</f>
        <v>43508.863149999997</v>
      </c>
      <c r="R56" s="19">
        <f t="shared" si="8"/>
        <v>4523.2409310000003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45.750088999999996</v>
      </c>
      <c r="G58" s="23">
        <v>327.57102099999992</v>
      </c>
      <c r="H58" s="23">
        <v>630.00216400000022</v>
      </c>
      <c r="I58" s="23">
        <v>268.61467600000003</v>
      </c>
      <c r="J58" s="23">
        <v>62.984604000000026</v>
      </c>
      <c r="K58" s="23">
        <v>124.91511400000002</v>
      </c>
      <c r="L58" s="23">
        <v>1416.0722880000001</v>
      </c>
      <c r="M58" s="23">
        <v>21.898913999999994</v>
      </c>
      <c r="N58" s="24">
        <v>13615.561361999997</v>
      </c>
      <c r="O58" s="22">
        <v>6762.9868110000007</v>
      </c>
      <c r="P58" s="23">
        <v>6976.570184000002</v>
      </c>
      <c r="Q58" s="23">
        <v>7372.7577760000031</v>
      </c>
      <c r="R58" s="24">
        <v>1076.6967510000004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9.7808159999999997</v>
      </c>
      <c r="G61" s="23">
        <v>669.21407200000033</v>
      </c>
      <c r="H61" s="23">
        <v>1183.994093</v>
      </c>
      <c r="I61" s="23">
        <v>308.86803400000008</v>
      </c>
      <c r="J61" s="23">
        <v>28.827684999999995</v>
      </c>
      <c r="K61" s="23">
        <v>102.95600300000001</v>
      </c>
      <c r="L61" s="23">
        <v>1389.9061339999998</v>
      </c>
      <c r="M61" s="23">
        <v>25.739000000000004</v>
      </c>
      <c r="N61" s="24">
        <v>26356.738400000002</v>
      </c>
      <c r="O61" s="22">
        <v>33461.315407000002</v>
      </c>
      <c r="P61" s="23">
        <v>34351.331173000006</v>
      </c>
      <c r="Q61" s="23">
        <v>36136.105373999992</v>
      </c>
      <c r="R61" s="24">
        <v>3446.5441800000003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3.5480910000000003</v>
      </c>
      <c r="G63" s="17">
        <f t="shared" si="9"/>
        <v>35.898089999999989</v>
      </c>
      <c r="H63" s="17">
        <f t="shared" si="9"/>
        <v>67.128085999999996</v>
      </c>
      <c r="I63" s="17">
        <f t="shared" si="9"/>
        <v>22.547183</v>
      </c>
      <c r="J63" s="17">
        <f t="shared" si="9"/>
        <v>5.0955049999999993</v>
      </c>
      <c r="K63" s="17">
        <f t="shared" si="9"/>
        <v>53.905170999999996</v>
      </c>
      <c r="L63" s="17">
        <f t="shared" si="9"/>
        <v>79.447879999999984</v>
      </c>
      <c r="M63" s="17">
        <f t="shared" si="9"/>
        <v>6.4028960000000019</v>
      </c>
      <c r="N63" s="19">
        <f t="shared" si="9"/>
        <v>2578.580332</v>
      </c>
      <c r="O63" s="16">
        <f t="shared" si="9"/>
        <v>890.50248199999987</v>
      </c>
      <c r="P63" s="17">
        <f t="shared" si="9"/>
        <v>898.39328199999989</v>
      </c>
      <c r="Q63" s="17">
        <f>SUM(Q64:Q68)</f>
        <v>913.13407699999993</v>
      </c>
      <c r="R63" s="19">
        <f t="shared" si="9"/>
        <v>544.720191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2.3331230000000001</v>
      </c>
      <c r="G65" s="23">
        <v>35.695591999999991</v>
      </c>
      <c r="H65" s="23">
        <v>63.078175000000002</v>
      </c>
      <c r="I65" s="23">
        <v>16.472314999999998</v>
      </c>
      <c r="J65" s="23">
        <v>2.868045</v>
      </c>
      <c r="K65" s="23">
        <v>53.702672999999997</v>
      </c>
      <c r="L65" s="23">
        <v>76.410442999999987</v>
      </c>
      <c r="M65" s="23">
        <v>1.9479900000000003</v>
      </c>
      <c r="N65" s="24">
        <v>1404.1050459999999</v>
      </c>
      <c r="O65" s="22">
        <v>283.01526700000005</v>
      </c>
      <c r="P65" s="23">
        <v>290.90606700000001</v>
      </c>
      <c r="Q65" s="23">
        <v>305.64686200000006</v>
      </c>
      <c r="R65" s="24">
        <v>70.880161999999999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1.214968</v>
      </c>
      <c r="G67" s="23">
        <v>0.20249800000000004</v>
      </c>
      <c r="H67" s="23">
        <v>4.049910999999998</v>
      </c>
      <c r="I67" s="23">
        <v>6.0748680000000022</v>
      </c>
      <c r="J67" s="23">
        <v>2.2274599999999993</v>
      </c>
      <c r="K67" s="23">
        <v>0.20249800000000004</v>
      </c>
      <c r="L67" s="23">
        <v>3.0374370000000006</v>
      </c>
      <c r="M67" s="23">
        <v>4.4549060000000011</v>
      </c>
      <c r="N67" s="24">
        <v>1174.4752860000001</v>
      </c>
      <c r="O67" s="22">
        <v>607.48721499999988</v>
      </c>
      <c r="P67" s="23">
        <v>607.48721499999988</v>
      </c>
      <c r="Q67" s="23">
        <v>607.48721499999988</v>
      </c>
      <c r="R67" s="24">
        <v>473.84002900000002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116.71800699999997</v>
      </c>
      <c r="G70" s="27">
        <f t="shared" si="10"/>
        <v>1096.6221260000002</v>
      </c>
      <c r="H70" s="27">
        <f t="shared" si="10"/>
        <v>2784.8998199999996</v>
      </c>
      <c r="I70" s="27">
        <f t="shared" si="10"/>
        <v>757.12223900000015</v>
      </c>
      <c r="J70" s="27">
        <f t="shared" si="10"/>
        <v>126.27052686060829</v>
      </c>
      <c r="K70" s="27">
        <f t="shared" si="10"/>
        <v>8221.9531210000023</v>
      </c>
      <c r="L70" s="27">
        <f t="shared" si="10"/>
        <v>3536.0435470000002</v>
      </c>
      <c r="M70" s="27">
        <f t="shared" si="10"/>
        <v>64.385345000000001</v>
      </c>
      <c r="N70" s="28">
        <f t="shared" si="10"/>
        <v>44972.274899999989</v>
      </c>
      <c r="O70" s="26">
        <f t="shared" si="10"/>
        <v>42844.885813780442</v>
      </c>
      <c r="P70" s="27">
        <f t="shared" si="10"/>
        <v>44365.99782578044</v>
      </c>
      <c r="Q70" s="27">
        <f t="shared" si="10"/>
        <v>46981.04123278043</v>
      </c>
      <c r="R70" s="28">
        <f t="shared" si="10"/>
        <v>5242.803199215703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502.83182298111495</v>
      </c>
      <c r="G75" s="17">
        <f t="shared" si="12"/>
        <v>607.73772023231982</v>
      </c>
      <c r="H75" s="17">
        <f t="shared" si="12"/>
        <v>1769.0183219907231</v>
      </c>
      <c r="I75" s="17">
        <f t="shared" si="12"/>
        <v>1224.320182367389</v>
      </c>
      <c r="J75" s="17">
        <f t="shared" si="12"/>
        <v>134.53942892308407</v>
      </c>
      <c r="K75" s="17">
        <f t="shared" si="12"/>
        <v>5594.2408295299183</v>
      </c>
      <c r="L75" s="17">
        <f t="shared" si="12"/>
        <v>2215.071761004011</v>
      </c>
      <c r="M75" s="17">
        <f t="shared" si="12"/>
        <v>238.62623345698026</v>
      </c>
      <c r="N75" s="19">
        <f t="shared" si="12"/>
        <v>28460.956259970186</v>
      </c>
      <c r="O75" s="16">
        <f t="shared" si="12"/>
        <v>7063.6467022047482</v>
      </c>
      <c r="P75" s="17">
        <f t="shared" si="12"/>
        <v>7569.2318663205306</v>
      </c>
      <c r="Q75" s="17">
        <f>SUM(Q76:Q81)</f>
        <v>8164.948011852578</v>
      </c>
      <c r="R75" s="19">
        <f t="shared" si="12"/>
        <v>1620.2378958410693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430.75699067856431</v>
      </c>
      <c r="G77" s="39">
        <v>77.473000703508276</v>
      </c>
      <c r="H77" s="39">
        <v>393.34287077183365</v>
      </c>
      <c r="I77" s="39">
        <v>900.36578513924599</v>
      </c>
      <c r="J77" s="39">
        <v>71.312537961468735</v>
      </c>
      <c r="K77" s="39">
        <v>837.47218366954996</v>
      </c>
      <c r="L77" s="39">
        <v>876.36506345876217</v>
      </c>
      <c r="M77" s="39">
        <v>203.49613954998222</v>
      </c>
      <c r="N77" s="40">
        <v>7443.1421715841316</v>
      </c>
      <c r="O77" s="38">
        <v>960.14284788490056</v>
      </c>
      <c r="P77" s="39">
        <v>1143.465561782378</v>
      </c>
      <c r="Q77" s="39">
        <v>1288.4983756649876</v>
      </c>
      <c r="R77" s="40">
        <v>31.461547946393289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47.687036130450657</v>
      </c>
      <c r="G78" s="39">
        <v>529.04453134618393</v>
      </c>
      <c r="H78" s="39">
        <v>1304.6918277916388</v>
      </c>
      <c r="I78" s="39">
        <v>302.93377368696792</v>
      </c>
      <c r="J78" s="39">
        <v>41.985354761615312</v>
      </c>
      <c r="K78" s="39">
        <v>3901.2915734670751</v>
      </c>
      <c r="L78" s="39">
        <v>1281.7839664579039</v>
      </c>
      <c r="M78" s="39">
        <v>22.210661506868039</v>
      </c>
      <c r="N78" s="40">
        <v>20738.905263873308</v>
      </c>
      <c r="O78" s="38">
        <v>5843.0022991038486</v>
      </c>
      <c r="P78" s="39">
        <v>6151.6204983221523</v>
      </c>
      <c r="Q78" s="39">
        <v>6602.16751697159</v>
      </c>
      <c r="R78" s="40">
        <v>1515.4035172692761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20.585777539599999</v>
      </c>
      <c r="G79" s="39">
        <v>0.71271292195749969</v>
      </c>
      <c r="H79" s="39">
        <v>45.083318922750806</v>
      </c>
      <c r="I79" s="39">
        <v>13.501806392275084</v>
      </c>
      <c r="J79" s="39">
        <v>15.730837783</v>
      </c>
      <c r="K79" s="39">
        <v>562.16803200079346</v>
      </c>
      <c r="L79" s="39">
        <v>36.202995531745003</v>
      </c>
      <c r="M79" s="39">
        <v>2.1305855661299993</v>
      </c>
      <c r="N79" s="40">
        <v>81.170180531745018</v>
      </c>
      <c r="O79" s="38">
        <v>111.65372443600002</v>
      </c>
      <c r="P79" s="39">
        <v>120.64718943599999</v>
      </c>
      <c r="Q79" s="39">
        <v>120.78350243600003</v>
      </c>
      <c r="R79" s="40">
        <v>46.09475676089999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3.8020186325000003</v>
      </c>
      <c r="G80" s="39">
        <v>0.50747526067000004</v>
      </c>
      <c r="H80" s="39">
        <v>25.900304504500006</v>
      </c>
      <c r="I80" s="39">
        <v>7.5188171488999984</v>
      </c>
      <c r="J80" s="39">
        <v>5.5106984170000013</v>
      </c>
      <c r="K80" s="39">
        <v>293.30904039250004</v>
      </c>
      <c r="L80" s="39">
        <v>20.7197355556</v>
      </c>
      <c r="M80" s="39">
        <v>10.788846834000001</v>
      </c>
      <c r="N80" s="40">
        <v>197.73864398100002</v>
      </c>
      <c r="O80" s="38">
        <v>148.84783078000001</v>
      </c>
      <c r="P80" s="39">
        <v>153.49861677999999</v>
      </c>
      <c r="Q80" s="39">
        <v>153.49861677999999</v>
      </c>
      <c r="R80" s="40">
        <v>27.278073864499998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2.9754486533098778</v>
      </c>
      <c r="G83" s="17">
        <f t="shared" si="13"/>
        <v>0.89008143762298597</v>
      </c>
      <c r="H83" s="17">
        <f t="shared" si="13"/>
        <v>1.8914678624449164</v>
      </c>
      <c r="I83" s="17">
        <f t="shared" si="13"/>
        <v>3.9384085367318411</v>
      </c>
      <c r="J83" s="17">
        <f t="shared" si="13"/>
        <v>0.353027272551033</v>
      </c>
      <c r="K83" s="17">
        <f t="shared" si="13"/>
        <v>189.13199820057491</v>
      </c>
      <c r="L83" s="17">
        <f t="shared" si="13"/>
        <v>3.3824172001686552</v>
      </c>
      <c r="M83" s="17">
        <f t="shared" si="13"/>
        <v>1.5300831075989387</v>
      </c>
      <c r="N83" s="19">
        <f t="shared" si="13"/>
        <v>65.121002354227429</v>
      </c>
      <c r="O83" s="16">
        <f t="shared" si="13"/>
        <v>40.533630515326088</v>
      </c>
      <c r="P83" s="17">
        <f t="shared" si="13"/>
        <v>57.89205678399054</v>
      </c>
      <c r="Q83" s="17">
        <f>SUM(Q84:Q86)</f>
        <v>75.977710802319947</v>
      </c>
      <c r="R83" s="19">
        <f t="shared" si="13"/>
        <v>20.673476148455524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3.0202683110000001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2.9754486533098778</v>
      </c>
      <c r="G86" s="39">
        <v>0.89008143762298597</v>
      </c>
      <c r="H86" s="39">
        <v>1.8914678624449164</v>
      </c>
      <c r="I86" s="39">
        <v>3.9384085367318411</v>
      </c>
      <c r="J86" s="39">
        <v>0.353027272551033</v>
      </c>
      <c r="K86" s="39">
        <v>189.13199820057491</v>
      </c>
      <c r="L86" s="39">
        <v>3.3824172001686552</v>
      </c>
      <c r="M86" s="39">
        <v>1.5300831075989387</v>
      </c>
      <c r="N86" s="40">
        <v>65.121002354227429</v>
      </c>
      <c r="O86" s="38">
        <v>40.533630515326088</v>
      </c>
      <c r="P86" s="39">
        <v>57.89205678399054</v>
      </c>
      <c r="Q86" s="39">
        <v>72.957442491319952</v>
      </c>
      <c r="R86" s="40">
        <v>20.673476148455524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386.82264269476991</v>
      </c>
      <c r="G88" s="17">
        <f t="shared" si="14"/>
        <v>200.82371820846834</v>
      </c>
      <c r="H88" s="17">
        <f t="shared" si="14"/>
        <v>1712.8996538603121</v>
      </c>
      <c r="I88" s="17">
        <f t="shared" si="14"/>
        <v>472.64819118084495</v>
      </c>
      <c r="J88" s="17">
        <f t="shared" si="14"/>
        <v>429.45550277802818</v>
      </c>
      <c r="K88" s="17">
        <f t="shared" si="14"/>
        <v>1358.1010824452894</v>
      </c>
      <c r="L88" s="17">
        <f t="shared" si="14"/>
        <v>8203.7699622184646</v>
      </c>
      <c r="M88" s="17">
        <f t="shared" si="14"/>
        <v>396.95225402673839</v>
      </c>
      <c r="N88" s="19">
        <f t="shared" si="14"/>
        <v>6987.5513623158631</v>
      </c>
      <c r="O88" s="16">
        <f t="shared" si="14"/>
        <v>477.09754870153722</v>
      </c>
      <c r="P88" s="17">
        <f t="shared" si="14"/>
        <v>1273.6085020194453</v>
      </c>
      <c r="Q88" s="17">
        <f>SUM(Q89:Q114)</f>
        <v>2910.3422637120084</v>
      </c>
      <c r="R88" s="19">
        <f t="shared" si="14"/>
        <v>67.918163117970479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0.8734948866103398</v>
      </c>
      <c r="G90" s="39">
        <v>0.3930726978494985</v>
      </c>
      <c r="H90" s="39">
        <v>2.9480452451299963</v>
      </c>
      <c r="I90" s="39">
        <v>3.8215401317403361</v>
      </c>
      <c r="J90" s="39">
        <v>1.7678026799237574</v>
      </c>
      <c r="K90" s="39">
        <v>2.8388583812218933</v>
      </c>
      <c r="L90" s="39">
        <v>29.26207872346933</v>
      </c>
      <c r="M90" s="39">
        <v>0.3930726978494985</v>
      </c>
      <c r="N90" s="40">
        <v>43.674744359531971</v>
      </c>
      <c r="O90" s="38">
        <v>26.478904430516653</v>
      </c>
      <c r="P90" s="39">
        <v>28.444267925128209</v>
      </c>
      <c r="Q90" s="39">
        <v>29.972883979109408</v>
      </c>
      <c r="R90" s="40">
        <v>1.5093991661324573</v>
      </c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315.37708400000008</v>
      </c>
      <c r="G91" s="39">
        <v>147.175974</v>
      </c>
      <c r="H91" s="39">
        <v>1156.3826479999998</v>
      </c>
      <c r="I91" s="39"/>
      <c r="J91" s="39"/>
      <c r="K91" s="39">
        <v>525.62847999999997</v>
      </c>
      <c r="L91" s="39">
        <v>7569.0500679999977</v>
      </c>
      <c r="M91" s="39"/>
      <c r="N91" s="40">
        <v>5256.2847680000004</v>
      </c>
      <c r="O91" s="38">
        <v>94.613125000000011</v>
      </c>
      <c r="P91" s="39">
        <v>630.75417200000004</v>
      </c>
      <c r="Q91" s="39">
        <v>2102.5139069999996</v>
      </c>
      <c r="R91" s="40">
        <v>1.854419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63.032907000000009</v>
      </c>
      <c r="G99" s="39">
        <v>50.426325599999998</v>
      </c>
      <c r="H99" s="39">
        <v>547.48582079999994</v>
      </c>
      <c r="I99" s="39">
        <v>459.23975100000001</v>
      </c>
      <c r="J99" s="39">
        <v>423.22094699999997</v>
      </c>
      <c r="K99" s="39">
        <v>394.40590380000003</v>
      </c>
      <c r="L99" s="39">
        <v>596.11120619999997</v>
      </c>
      <c r="M99" s="39">
        <v>390.80402339999995</v>
      </c>
      <c r="N99" s="40">
        <v>1552.4104524000002</v>
      </c>
      <c r="O99" s="38">
        <v>146.020231416</v>
      </c>
      <c r="P99" s="39">
        <v>328.54552068599997</v>
      </c>
      <c r="Q99" s="39">
        <v>364.99655033400001</v>
      </c>
      <c r="R99" s="40">
        <v>4.38060694248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0.81316500000000003</v>
      </c>
      <c r="G107" s="39">
        <v>0.81316500000000003</v>
      </c>
      <c r="H107" s="39">
        <v>1.626984</v>
      </c>
      <c r="I107" s="39">
        <v>0.81316500000000003</v>
      </c>
      <c r="J107" s="39">
        <v>0.84083599999999992</v>
      </c>
      <c r="K107" s="39">
        <v>40.671348000000002</v>
      </c>
      <c r="L107" s="39">
        <v>1.626984</v>
      </c>
      <c r="M107" s="39">
        <v>0.81316500000000003</v>
      </c>
      <c r="N107" s="40">
        <v>0.16276399999999999</v>
      </c>
      <c r="O107" s="38">
        <v>121.738507</v>
      </c>
      <c r="P107" s="39">
        <v>188.27586199999999</v>
      </c>
      <c r="Q107" s="39">
        <v>299.37937199999993</v>
      </c>
      <c r="R107" s="40">
        <v>56.001014000000012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2.8534959999999998</v>
      </c>
      <c r="K108" s="39"/>
      <c r="L108" s="39"/>
      <c r="M108" s="39"/>
      <c r="N108" s="40"/>
      <c r="O108" s="38">
        <v>5.7069960000000002</v>
      </c>
      <c r="P108" s="39">
        <v>5.7069960000000002</v>
      </c>
      <c r="Q108" s="39">
        <v>5.7069960000000002</v>
      </c>
      <c r="R108" s="40">
        <v>0.22827700000000006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0.12329700000000002</v>
      </c>
      <c r="G109" s="39">
        <v>0.12329700000000002</v>
      </c>
      <c r="H109" s="39">
        <v>0.24668599999999996</v>
      </c>
      <c r="I109" s="39">
        <v>0.12329700000000002</v>
      </c>
      <c r="J109" s="39">
        <v>0.12842446536479679</v>
      </c>
      <c r="K109" s="39">
        <v>6.1666279999999984</v>
      </c>
      <c r="L109" s="39">
        <v>0.24668599999999996</v>
      </c>
      <c r="M109" s="39">
        <v>0.12329700000000002</v>
      </c>
      <c r="N109" s="40">
        <v>2.4679000000000006E-2</v>
      </c>
      <c r="O109" s="38">
        <v>0.52008793072959381</v>
      </c>
      <c r="P109" s="39">
        <v>0.56964193072959357</v>
      </c>
      <c r="Q109" s="39">
        <v>0.66875593072959338</v>
      </c>
      <c r="R109" s="40">
        <v>0.20099891128000005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52.2</v>
      </c>
      <c r="P110" s="39">
        <v>52.2</v>
      </c>
      <c r="Q110" s="39">
        <v>52.2</v>
      </c>
      <c r="R110" s="40">
        <v>2.0880000000000001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6.6026948081594954</v>
      </c>
      <c r="G114" s="39">
        <v>1.8918839106188357</v>
      </c>
      <c r="H114" s="39">
        <v>4.2094698151824943</v>
      </c>
      <c r="I114" s="39">
        <v>8.6504380491045794</v>
      </c>
      <c r="J114" s="39">
        <v>0.64399663273963104</v>
      </c>
      <c r="K114" s="39">
        <v>388.38986426406751</v>
      </c>
      <c r="L114" s="39">
        <v>7.4729392949973601</v>
      </c>
      <c r="M114" s="39">
        <v>4.8186959288889106</v>
      </c>
      <c r="N114" s="40">
        <v>134.99395455632978</v>
      </c>
      <c r="O114" s="38">
        <v>29.819696924290984</v>
      </c>
      <c r="P114" s="39">
        <v>39.112041477587603</v>
      </c>
      <c r="Q114" s="39">
        <v>54.903798468169796</v>
      </c>
      <c r="R114" s="40">
        <v>1.6554480980780066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892.62991432919466</v>
      </c>
      <c r="G116" s="42">
        <f t="shared" si="15"/>
        <v>809.45151987841109</v>
      </c>
      <c r="H116" s="42">
        <f t="shared" si="15"/>
        <v>3483.8094437134801</v>
      </c>
      <c r="I116" s="42">
        <f t="shared" si="15"/>
        <v>1700.9067820849657</v>
      </c>
      <c r="J116" s="42">
        <f t="shared" si="15"/>
        <v>564.34795897366325</v>
      </c>
      <c r="K116" s="42">
        <f t="shared" si="15"/>
        <v>7141.4739101757823</v>
      </c>
      <c r="L116" s="42">
        <f t="shared" si="15"/>
        <v>10422.224140422644</v>
      </c>
      <c r="M116" s="42">
        <f t="shared" si="15"/>
        <v>637.10857059131763</v>
      </c>
      <c r="N116" s="43">
        <f t="shared" si="15"/>
        <v>35513.628624640274</v>
      </c>
      <c r="O116" s="41">
        <f t="shared" si="15"/>
        <v>7581.2778814216117</v>
      </c>
      <c r="P116" s="42">
        <f t="shared" si="15"/>
        <v>8900.7324251239661</v>
      </c>
      <c r="Q116" s="42">
        <f t="shared" si="15"/>
        <v>11151.267986366907</v>
      </c>
      <c r="R116" s="43">
        <f t="shared" si="15"/>
        <v>1708.8295351074953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9.411023310000001E-2</v>
      </c>
      <c r="G121" s="17">
        <f t="shared" si="17"/>
        <v>0.32938581585000004</v>
      </c>
      <c r="H121" s="17">
        <f t="shared" si="17"/>
        <v>1.64692907925</v>
      </c>
      <c r="I121" s="17">
        <f t="shared" si="17"/>
        <v>0.70582674825000002</v>
      </c>
      <c r="J121" s="17">
        <f t="shared" si="17"/>
        <v>0.37644093240000004</v>
      </c>
      <c r="K121" s="17">
        <f t="shared" si="17"/>
        <v>3.1056376923000002</v>
      </c>
      <c r="L121" s="17">
        <f t="shared" si="17"/>
        <v>1.5998739627</v>
      </c>
      <c r="M121" s="17">
        <f t="shared" si="17"/>
        <v>9.411023310000001E-2</v>
      </c>
      <c r="N121" s="19">
        <f t="shared" si="17"/>
        <v>0.61171651515000003</v>
      </c>
      <c r="O121" s="16">
        <f t="shared" si="17"/>
        <v>193.70151069999997</v>
      </c>
      <c r="P121" s="17">
        <f t="shared" si="17"/>
        <v>444.02710630999997</v>
      </c>
      <c r="Q121" s="17">
        <f>SUM(Q122:Q126)</f>
        <v>565.05839631867548</v>
      </c>
      <c r="R121" s="19">
        <f t="shared" si="17"/>
        <v>0.30027366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9.411023310000001E-2</v>
      </c>
      <c r="G123" s="102">
        <v>0.32938581585000004</v>
      </c>
      <c r="H123" s="102">
        <v>1.64692907925</v>
      </c>
      <c r="I123" s="102">
        <v>0.70582674825000002</v>
      </c>
      <c r="J123" s="102">
        <v>0.37644093240000004</v>
      </c>
      <c r="K123" s="102">
        <v>3.1056376923000002</v>
      </c>
      <c r="L123" s="102">
        <v>1.5998739627</v>
      </c>
      <c r="M123" s="102">
        <v>9.411023310000001E-2</v>
      </c>
      <c r="N123" s="103">
        <v>0.61171651515000003</v>
      </c>
      <c r="O123" s="38">
        <v>193.70151069999997</v>
      </c>
      <c r="P123" s="39">
        <v>444.02710630999997</v>
      </c>
      <c r="Q123" s="39">
        <v>565.05839631867548</v>
      </c>
      <c r="R123" s="40">
        <v>0.30027366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89.56540876291983</v>
      </c>
      <c r="G128" s="17">
        <f t="shared" si="18"/>
        <v>1358.9609991038121</v>
      </c>
      <c r="H128" s="17">
        <f t="shared" si="18"/>
        <v>2069.3471161349007</v>
      </c>
      <c r="I128" s="17">
        <f t="shared" si="18"/>
        <v>2003.1651407618019</v>
      </c>
      <c r="J128" s="17">
        <f t="shared" si="18"/>
        <v>810.8121945362476</v>
      </c>
      <c r="K128" s="17">
        <f t="shared" si="18"/>
        <v>4264.8332997239413</v>
      </c>
      <c r="L128" s="17">
        <f t="shared" si="18"/>
        <v>37306.656452402152</v>
      </c>
      <c r="M128" s="17">
        <f t="shared" si="18"/>
        <v>117.795955573</v>
      </c>
      <c r="N128" s="19">
        <f t="shared" si="18"/>
        <v>23595.665742581648</v>
      </c>
      <c r="O128" s="16">
        <f t="shared" si="18"/>
        <v>1236.0270413731996</v>
      </c>
      <c r="P128" s="17">
        <f t="shared" si="18"/>
        <v>1631.398942747938</v>
      </c>
      <c r="Q128" s="17">
        <f>SUM(Q129:Q138)</f>
        <v>3195.3313252633907</v>
      </c>
      <c r="R128" s="19">
        <f t="shared" si="18"/>
        <v>31.690677751861848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98.660865799999996</v>
      </c>
      <c r="P129" s="39">
        <v>234.496015</v>
      </c>
      <c r="Q129" s="39">
        <v>544.59542839999995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2.5110098889399999</v>
      </c>
      <c r="I130" s="39"/>
      <c r="J130" s="39"/>
      <c r="K130" s="39"/>
      <c r="L130" s="39"/>
      <c r="M130" s="39"/>
      <c r="N130" s="40">
        <v>5.06318387442</v>
      </c>
      <c r="O130" s="38">
        <v>1.68772795814</v>
      </c>
      <c r="P130" s="39">
        <v>3.37545591628</v>
      </c>
      <c r="Q130" s="39">
        <v>14.73674656132</v>
      </c>
      <c r="R130" s="40">
        <v>4.0505470995359998E-2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0.28814867599999999</v>
      </c>
      <c r="G131" s="39"/>
      <c r="H131" s="39">
        <v>19.305961279999998</v>
      </c>
      <c r="I131" s="39">
        <v>0.49396915800000002</v>
      </c>
      <c r="J131" s="39">
        <v>8.2328192999999994E-2</v>
      </c>
      <c r="K131" s="39">
        <v>7.2448809909999996</v>
      </c>
      <c r="L131" s="39">
        <v>0.57629735199999998</v>
      </c>
      <c r="M131" s="39"/>
      <c r="N131" s="40">
        <v>34.824825670000003</v>
      </c>
      <c r="O131" s="38">
        <v>5.9276299017599996</v>
      </c>
      <c r="P131" s="39">
        <v>6.2569426740800003</v>
      </c>
      <c r="Q131" s="39">
        <v>28.197406129899999</v>
      </c>
      <c r="R131" s="40">
        <v>0.14226311764224001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2.5030000000000001</v>
      </c>
      <c r="G134" s="39">
        <v>3.8380000000000001</v>
      </c>
      <c r="H134" s="39">
        <v>66.373999999999995</v>
      </c>
      <c r="I134" s="39">
        <v>11.417</v>
      </c>
      <c r="J134" s="39">
        <v>4.343</v>
      </c>
      <c r="K134" s="39">
        <v>33.405999999999999</v>
      </c>
      <c r="L134" s="39">
        <v>12.441000000000001</v>
      </c>
      <c r="M134" s="39">
        <v>12.914655572999999</v>
      </c>
      <c r="N134" s="40">
        <v>67.787000000000006</v>
      </c>
      <c r="O134" s="38">
        <v>29.670069595428998</v>
      </c>
      <c r="P134" s="39">
        <v>29.670069595428998</v>
      </c>
      <c r="Q134" s="39">
        <v>84.110914536156997</v>
      </c>
      <c r="R134" s="40">
        <v>29.670069595428998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74.059097120919816</v>
      </c>
      <c r="G135" s="39">
        <v>1097.1718091988121</v>
      </c>
      <c r="H135" s="39">
        <v>960.02533304896042</v>
      </c>
      <c r="I135" s="39">
        <v>182.86196819980205</v>
      </c>
      <c r="J135" s="39">
        <v>694.87547915924756</v>
      </c>
      <c r="K135" s="39">
        <v>3748.6703480959409</v>
      </c>
      <c r="L135" s="39">
        <v>13714.647614985151</v>
      </c>
      <c r="M135" s="39"/>
      <c r="N135" s="40">
        <v>21029.12634297723</v>
      </c>
      <c r="O135" s="38">
        <v>192.00506660979207</v>
      </c>
      <c r="P135" s="39">
        <v>219.43436183976237</v>
      </c>
      <c r="Q135" s="39">
        <v>274.29295229970302</v>
      </c>
      <c r="R135" s="40">
        <v>0.69121823979525154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0.10521372599999999</v>
      </c>
      <c r="G136" s="39">
        <v>5.7389305000000002E-2</v>
      </c>
      <c r="H136" s="39">
        <v>1.080831917</v>
      </c>
      <c r="I136" s="39">
        <v>3.2711904039999999</v>
      </c>
      <c r="J136" s="39">
        <v>0.191297684</v>
      </c>
      <c r="K136" s="39">
        <v>0.40172513700000001</v>
      </c>
      <c r="L136" s="39">
        <v>1.2338700650000001</v>
      </c>
      <c r="M136" s="39"/>
      <c r="N136" s="40">
        <v>6.02587706</v>
      </c>
      <c r="O136" s="38">
        <v>233.59254710807838</v>
      </c>
      <c r="P136" s="39">
        <v>295.06217972238659</v>
      </c>
      <c r="Q136" s="39">
        <v>493.90311633631092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12.609949240000001</v>
      </c>
      <c r="G137" s="39">
        <v>257.89380060000002</v>
      </c>
      <c r="H137" s="39">
        <v>1020.04998</v>
      </c>
      <c r="I137" s="39">
        <v>1805.1210129999999</v>
      </c>
      <c r="J137" s="39">
        <v>111.32008949999999</v>
      </c>
      <c r="K137" s="39">
        <v>475.11034549999999</v>
      </c>
      <c r="L137" s="39">
        <v>23577.757669999999</v>
      </c>
      <c r="M137" s="39">
        <v>104.8813</v>
      </c>
      <c r="N137" s="40">
        <v>2452.8385130000001</v>
      </c>
      <c r="O137" s="38">
        <v>674.48313440000004</v>
      </c>
      <c r="P137" s="39">
        <v>843.10391800000002</v>
      </c>
      <c r="Q137" s="39">
        <v>1755.4947609999999</v>
      </c>
      <c r="R137" s="40">
        <v>1.1466213279999999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416.29845600670524</v>
      </c>
      <c r="G140" s="17">
        <f t="shared" si="19"/>
        <v>121.6052814</v>
      </c>
      <c r="H140" s="17">
        <f t="shared" si="19"/>
        <v>6237.5487439999997</v>
      </c>
      <c r="I140" s="17">
        <f t="shared" si="19"/>
        <v>4767.6787111805261</v>
      </c>
      <c r="J140" s="17">
        <f t="shared" si="19"/>
        <v>300.17602657366558</v>
      </c>
      <c r="K140" s="17">
        <f t="shared" si="19"/>
        <v>30.246854826332957</v>
      </c>
      <c r="L140" s="17">
        <f t="shared" si="19"/>
        <v>1366.646677690401</v>
      </c>
      <c r="M140" s="17">
        <f t="shared" si="19"/>
        <v>0</v>
      </c>
      <c r="N140" s="19">
        <f t="shared" si="19"/>
        <v>4999.2261517933075</v>
      </c>
      <c r="O140" s="16">
        <f t="shared" si="19"/>
        <v>585.93344384300008</v>
      </c>
      <c r="P140" s="17">
        <f t="shared" si="19"/>
        <v>1174.858265248</v>
      </c>
      <c r="Q140" s="17">
        <f>SUM(Q141:Q149)</f>
        <v>2028.0337785840002</v>
      </c>
      <c r="R140" s="19">
        <f t="shared" si="19"/>
        <v>28.432353668999998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198.92890670000003</v>
      </c>
      <c r="P141" s="39">
        <v>442.66719999999998</v>
      </c>
      <c r="Q141" s="39">
        <v>509.572</v>
      </c>
      <c r="R141" s="40">
        <v>4.5753613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12.622588159999999</v>
      </c>
      <c r="G142" s="39">
        <v>5.4096806400000004</v>
      </c>
      <c r="H142" s="39">
        <v>3.4677439999999997</v>
      </c>
      <c r="I142" s="39">
        <v>6.7967782400000001</v>
      </c>
      <c r="J142" s="39"/>
      <c r="K142" s="39">
        <v>1.6645171200000002</v>
      </c>
      <c r="L142" s="39">
        <v>178.10333184000001</v>
      </c>
      <c r="M142" s="39"/>
      <c r="N142" s="40">
        <v>861.38760959999991</v>
      </c>
      <c r="O142" s="38">
        <v>200.33052599999999</v>
      </c>
      <c r="P142" s="39">
        <v>283.80157850000001</v>
      </c>
      <c r="Q142" s="39">
        <v>333.88421</v>
      </c>
      <c r="R142" s="40">
        <v>20.033052599999998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532.66992000000005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403.67586784670522</v>
      </c>
      <c r="G149" s="39">
        <v>116.19560075999999</v>
      </c>
      <c r="H149" s="39">
        <v>6234.0810000000001</v>
      </c>
      <c r="I149" s="39">
        <v>4760.881932940526</v>
      </c>
      <c r="J149" s="39">
        <v>300.17602657366558</v>
      </c>
      <c r="K149" s="39">
        <v>28.582337706332957</v>
      </c>
      <c r="L149" s="39">
        <v>1188.543345850401</v>
      </c>
      <c r="M149" s="39"/>
      <c r="N149" s="40">
        <v>4137.8385421933081</v>
      </c>
      <c r="O149" s="38">
        <v>186.67401114299997</v>
      </c>
      <c r="P149" s="39">
        <v>448.38948674800002</v>
      </c>
      <c r="Q149" s="39">
        <v>651.90764858399996</v>
      </c>
      <c r="R149" s="40">
        <v>3.8239397689999999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215.729005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551.35976852833835</v>
      </c>
      <c r="P155" s="17">
        <f t="shared" si="21"/>
        <v>733.41919103778457</v>
      </c>
      <c r="Q155" s="17">
        <f>SUM(Q156:Q171)</f>
        <v>915.47861754676399</v>
      </c>
      <c r="R155" s="19">
        <f t="shared" si="21"/>
        <v>10.746447764416772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374.34671899999995</v>
      </c>
      <c r="P159" s="39">
        <v>499.12895900000001</v>
      </c>
      <c r="Q159" s="39">
        <v>623.91120100000001</v>
      </c>
      <c r="R159" s="40">
        <v>6.7382419999999996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51.616</v>
      </c>
      <c r="P160" s="39">
        <v>68.821333333333342</v>
      </c>
      <c r="Q160" s="39">
        <v>86.026666666666671</v>
      </c>
      <c r="R160" s="40">
        <v>0.92908800000000002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22.400683075000003</v>
      </c>
      <c r="P162" s="39">
        <v>29.867575433333332</v>
      </c>
      <c r="Q162" s="39">
        <v>37.334471791200002</v>
      </c>
      <c r="R162" s="40">
        <v>0.40321193534999999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71.078741453338409</v>
      </c>
      <c r="P163" s="39">
        <v>94.771655271117879</v>
      </c>
      <c r="Q163" s="39">
        <v>118.46456908889735</v>
      </c>
      <c r="R163" s="40">
        <v>1.4215748290667682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8.2904</v>
      </c>
      <c r="P164" s="39">
        <v>9.3267000000000007</v>
      </c>
      <c r="Q164" s="39">
        <v>10.363</v>
      </c>
      <c r="R164" s="40">
        <v>0.82904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12.4146</v>
      </c>
      <c r="P165" s="39">
        <v>16.552800000000001</v>
      </c>
      <c r="Q165" s="39">
        <v>20.690999999999999</v>
      </c>
      <c r="R165" s="40">
        <v>0.22346299999999999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1.231266</v>
      </c>
      <c r="P167" s="39">
        <v>1.641688</v>
      </c>
      <c r="Q167" s="39">
        <v>2.0521090000000002</v>
      </c>
      <c r="R167" s="40">
        <v>2.2162999999999999E-2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215.729005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9.9813589999999994</v>
      </c>
      <c r="P169" s="39">
        <v>13.308479999999999</v>
      </c>
      <c r="Q169" s="39">
        <v>16.6356</v>
      </c>
      <c r="R169" s="40">
        <v>0.17966500000000002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903.08717799999999</v>
      </c>
      <c r="P173" s="17">
        <f t="shared" si="22"/>
        <v>1249.2666100000001</v>
      </c>
      <c r="Q173" s="17">
        <f>SUM(Q174:Q199)</f>
        <v>1628.3413149999999</v>
      </c>
      <c r="R173" s="19">
        <f t="shared" si="22"/>
        <v>16.255568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14.320679999999999</v>
      </c>
      <c r="P179" s="39">
        <v>19.094239000000002</v>
      </c>
      <c r="Q179" s="39">
        <v>23.867799000000002</v>
      </c>
      <c r="R179" s="40">
        <v>0.257772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9.2643920000000008</v>
      </c>
      <c r="P180" s="39">
        <v>12.352523</v>
      </c>
      <c r="Q180" s="39">
        <v>15.440654</v>
      </c>
      <c r="R180" s="40">
        <v>0.16675899999999999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2.4187699999999999</v>
      </c>
      <c r="P181" s="39">
        <v>48.375399999999999</v>
      </c>
      <c r="Q181" s="39">
        <v>127.22730200000001</v>
      </c>
      <c r="R181" s="40">
        <v>4.3536999999999999E-2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876.70701099999997</v>
      </c>
      <c r="P182" s="39">
        <v>1168.942681</v>
      </c>
      <c r="Q182" s="39">
        <v>1461.1783509999998</v>
      </c>
      <c r="R182" s="40">
        <v>15.780726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0.33127200000000001</v>
      </c>
      <c r="P184" s="39">
        <v>0.44169599999999998</v>
      </c>
      <c r="Q184" s="39">
        <v>0.55212000000000006</v>
      </c>
      <c r="R184" s="40">
        <v>5.9630000000000004E-3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4.5053000000000003E-2</v>
      </c>
      <c r="P190" s="39">
        <v>6.0070999999999999E-2</v>
      </c>
      <c r="Q190" s="39">
        <v>7.5089000000000003E-2</v>
      </c>
      <c r="R190" s="40">
        <v>8.1099999999999998E-4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836.18237943200006</v>
      </c>
      <c r="G204" s="17">
        <f t="shared" ref="G204:R204" si="24">SUM(G205:G226)</f>
        <v>378.47047166522003</v>
      </c>
      <c r="H204" s="17">
        <f t="shared" si="24"/>
        <v>1044.56447084054</v>
      </c>
      <c r="I204" s="17">
        <f t="shared" si="24"/>
        <v>17.371372239220001</v>
      </c>
      <c r="J204" s="17">
        <f t="shared" si="24"/>
        <v>2.9856449999999999</v>
      </c>
      <c r="K204" s="17">
        <f t="shared" si="24"/>
        <v>1365.5646268151197</v>
      </c>
      <c r="L204" s="17">
        <f t="shared" si="24"/>
        <v>8629.8004800527997</v>
      </c>
      <c r="M204" s="17">
        <f t="shared" si="24"/>
        <v>4032.5761540909198</v>
      </c>
      <c r="N204" s="19">
        <f t="shared" si="24"/>
        <v>425.77975000000004</v>
      </c>
      <c r="O204" s="16">
        <f t="shared" si="24"/>
        <v>2821.7807850711852</v>
      </c>
      <c r="P204" s="17">
        <f t="shared" si="24"/>
        <v>14492.0588649809</v>
      </c>
      <c r="Q204" s="17">
        <f t="shared" si="24"/>
        <v>33179.597835567896</v>
      </c>
      <c r="R204" s="19">
        <f t="shared" si="24"/>
        <v>24.618981018384048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827.5174320000001</v>
      </c>
      <c r="P206" s="39">
        <v>1103.3565759999999</v>
      </c>
      <c r="Q206" s="39">
        <v>1379.1957200000002</v>
      </c>
      <c r="R206" s="40">
        <v>21.515453232000002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3.2081388</v>
      </c>
      <c r="P207" s="39">
        <v>4.2775183999999999</v>
      </c>
      <c r="Q207" s="39">
        <v>5.3468980000000004</v>
      </c>
      <c r="R207" s="40">
        <v>8.3411608799999995E-2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17.024481999999999</v>
      </c>
      <c r="P213" s="39">
        <v>85.122400000000013</v>
      </c>
      <c r="Q213" s="39">
        <v>340.48959699999995</v>
      </c>
      <c r="R213" s="40">
        <v>2.2110000000000007E-3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26.636662000000005</v>
      </c>
      <c r="P214" s="39">
        <v>388.63332200000002</v>
      </c>
      <c r="Q214" s="39">
        <v>694.2999940000002</v>
      </c>
      <c r="R214" s="40">
        <v>1.518292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836.18237943200006</v>
      </c>
      <c r="G216" s="39">
        <v>378.47047166522003</v>
      </c>
      <c r="H216" s="39">
        <v>1044.56447084054</v>
      </c>
      <c r="I216" s="39">
        <v>17.371372239220001</v>
      </c>
      <c r="J216" s="39">
        <v>2.9856449999999999</v>
      </c>
      <c r="K216" s="39">
        <v>1365.5646268151197</v>
      </c>
      <c r="L216" s="39">
        <v>7906.3504790527995</v>
      </c>
      <c r="M216" s="39">
        <v>4032.5761540909198</v>
      </c>
      <c r="N216" s="40">
        <v>425.77975000000004</v>
      </c>
      <c r="O216" s="38">
        <v>717.979654278</v>
      </c>
      <c r="P216" s="39">
        <v>818.64284362799992</v>
      </c>
      <c r="Q216" s="39">
        <v>930.31736866199992</v>
      </c>
      <c r="R216" s="40">
        <v>1.2168436050579998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58.06839299318473</v>
      </c>
      <c r="P217" s="39">
        <v>387.12261995289811</v>
      </c>
      <c r="Q217" s="39">
        <v>774.24523990589626</v>
      </c>
      <c r="R217" s="40">
        <v>0.26711416915904979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723.45000099999993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0.86950799999999995</v>
      </c>
      <c r="P222" s="39">
        <v>1.1593439999999999</v>
      </c>
      <c r="Q222" s="39">
        <v>1.4491799999999999</v>
      </c>
      <c r="R222" s="40">
        <v>1.5655403367000002E-2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332.28799700000002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795.71500099999992</v>
      </c>
      <c r="P224" s="39">
        <v>7957.1499990000002</v>
      </c>
      <c r="Q224" s="39">
        <v>16232.585998999999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374.76151400000003</v>
      </c>
      <c r="P225" s="39">
        <v>3746.5942420000001</v>
      </c>
      <c r="Q225" s="39">
        <v>12489.379841999998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24.632286999999998</v>
      </c>
      <c r="P236" s="17">
        <v>246.32282999999995</v>
      </c>
      <c r="Q236" s="17">
        <v>492.64565999999991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1342.1403544347252</v>
      </c>
      <c r="G238" s="42">
        <f t="shared" si="26"/>
        <v>1859.3661379848822</v>
      </c>
      <c r="H238" s="42">
        <f t="shared" si="26"/>
        <v>9353.1072600546904</v>
      </c>
      <c r="I238" s="42">
        <f t="shared" si="26"/>
        <v>6788.9210509297982</v>
      </c>
      <c r="J238" s="42">
        <f t="shared" si="26"/>
        <v>1330.0793120423134</v>
      </c>
      <c r="K238" s="42">
        <f t="shared" si="26"/>
        <v>5663.7504190576938</v>
      </c>
      <c r="L238" s="42">
        <f t="shared" si="26"/>
        <v>47304.703484108053</v>
      </c>
      <c r="M238" s="42">
        <f t="shared" si="26"/>
        <v>4150.46621989702</v>
      </c>
      <c r="N238" s="43">
        <f t="shared" si="26"/>
        <v>29021.283360890106</v>
      </c>
      <c r="O238" s="41">
        <f t="shared" si="26"/>
        <v>6316.5220145157227</v>
      </c>
      <c r="P238" s="42">
        <f t="shared" si="26"/>
        <v>19971.351810324624</v>
      </c>
      <c r="Q238" s="42">
        <f t="shared" si="26"/>
        <v>42004.486928280727</v>
      </c>
      <c r="R238" s="43">
        <f t="shared" si="26"/>
        <v>112.04430186366265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4.823658</v>
      </c>
      <c r="P243" s="17">
        <f t="shared" si="28"/>
        <v>31.353776999999997</v>
      </c>
      <c r="Q243" s="17">
        <f>SUM(Q244:Q246)</f>
        <v>65.923325999999989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4.823658</v>
      </c>
      <c r="P244" s="39">
        <v>31.353776999999997</v>
      </c>
      <c r="Q244" s="39">
        <v>65.923325999999989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4.823658</v>
      </c>
      <c r="P272" s="42">
        <f t="shared" si="34"/>
        <v>31.353776999999997</v>
      </c>
      <c r="Q272" s="42">
        <f t="shared" si="34"/>
        <v>65.923325999999989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150.55664899999999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150.55664899999999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5.6940000000000003E-3</v>
      </c>
      <c r="G336" s="17">
        <f t="shared" ref="G336:R336" si="42">SUM(G337:G339)</f>
        <v>347.17234300000001</v>
      </c>
      <c r="H336" s="17">
        <f t="shared" si="42"/>
        <v>6.6809999999999981E-2</v>
      </c>
      <c r="I336" s="17">
        <f t="shared" si="42"/>
        <v>349.067657</v>
      </c>
      <c r="J336" s="17">
        <f t="shared" si="42"/>
        <v>2.4599999999999991E-4</v>
      </c>
      <c r="K336" s="17">
        <f t="shared" si="42"/>
        <v>173.71149199999999</v>
      </c>
      <c r="L336" s="17">
        <f t="shared" si="42"/>
        <v>3.3578730000000006</v>
      </c>
      <c r="M336" s="17">
        <f t="shared" si="42"/>
        <v>0</v>
      </c>
      <c r="N336" s="19">
        <f t="shared" si="42"/>
        <v>174.696583</v>
      </c>
      <c r="O336" s="16">
        <f t="shared" si="42"/>
        <v>1958.2890189999998</v>
      </c>
      <c r="P336" s="17">
        <f t="shared" si="42"/>
        <v>2163.7873589999999</v>
      </c>
      <c r="Q336" s="17">
        <f t="shared" si="42"/>
        <v>2206.2318869999999</v>
      </c>
      <c r="R336" s="19">
        <f t="shared" si="42"/>
        <v>781.12350099999992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5.6940000000000003E-3</v>
      </c>
      <c r="G337" s="23">
        <v>6.3399999999999984E-3</v>
      </c>
      <c r="H337" s="23">
        <v>6.6809999999999981E-2</v>
      </c>
      <c r="I337" s="23">
        <v>1.9016539999999997</v>
      </c>
      <c r="J337" s="23">
        <v>2.4599999999999991E-4</v>
      </c>
      <c r="K337" s="23">
        <v>0.128492</v>
      </c>
      <c r="L337" s="23">
        <v>3.3578730000000006</v>
      </c>
      <c r="M337" s="23"/>
      <c r="N337" s="24">
        <v>1.1135829999999998</v>
      </c>
      <c r="O337" s="22">
        <v>222.45902099999995</v>
      </c>
      <c r="P337" s="23">
        <v>427.95736099999993</v>
      </c>
      <c r="Q337" s="23">
        <v>470.40188899999993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347.16600299999999</v>
      </c>
      <c r="H338" s="23"/>
      <c r="I338" s="23">
        <v>347.16600299999999</v>
      </c>
      <c r="J338" s="23"/>
      <c r="K338" s="23">
        <v>173.583</v>
      </c>
      <c r="L338" s="23"/>
      <c r="M338" s="23"/>
      <c r="N338" s="24">
        <v>173.583</v>
      </c>
      <c r="O338" s="22">
        <v>1735.8299979999999</v>
      </c>
      <c r="P338" s="23">
        <v>1735.8299979999999</v>
      </c>
      <c r="Q338" s="23">
        <v>1735.8299979999999</v>
      </c>
      <c r="R338" s="24">
        <v>781.12350099999992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5.6940000000000003E-3</v>
      </c>
      <c r="G341" s="27">
        <f t="shared" si="43"/>
        <v>347.17234300000001</v>
      </c>
      <c r="H341" s="27">
        <f t="shared" si="43"/>
        <v>6.6809999999999981E-2</v>
      </c>
      <c r="I341" s="27">
        <f t="shared" si="43"/>
        <v>349.067657</v>
      </c>
      <c r="J341" s="27">
        <f t="shared" si="43"/>
        <v>150.556895</v>
      </c>
      <c r="K341" s="27">
        <f t="shared" si="43"/>
        <v>173.71149199999999</v>
      </c>
      <c r="L341" s="27">
        <f t="shared" si="43"/>
        <v>3.3578730000000006</v>
      </c>
      <c r="M341" s="27">
        <f t="shared" si="43"/>
        <v>0</v>
      </c>
      <c r="N341" s="28">
        <f t="shared" si="43"/>
        <v>174.696583</v>
      </c>
      <c r="O341" s="26">
        <f t="shared" si="43"/>
        <v>1958.2890189999998</v>
      </c>
      <c r="P341" s="27">
        <f t="shared" si="43"/>
        <v>2163.7873589999999</v>
      </c>
      <c r="Q341" s="27">
        <f t="shared" si="43"/>
        <v>2206.2318869999999</v>
      </c>
      <c r="R341" s="28">
        <f t="shared" si="43"/>
        <v>781.12350099999992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2.6113709999999992</v>
      </c>
      <c r="G346" s="17">
        <f t="shared" si="45"/>
        <v>207.551648</v>
      </c>
      <c r="H346" s="17">
        <f t="shared" si="45"/>
        <v>1010.1825710000001</v>
      </c>
      <c r="I346" s="17">
        <f t="shared" si="45"/>
        <v>35250.008966999994</v>
      </c>
      <c r="J346" s="17">
        <f t="shared" si="45"/>
        <v>108.658287</v>
      </c>
      <c r="K346" s="17">
        <f t="shared" si="45"/>
        <v>1453.1659809999999</v>
      </c>
      <c r="L346" s="17">
        <f t="shared" si="45"/>
        <v>8205.6673360000004</v>
      </c>
      <c r="M346" s="17">
        <f t="shared" si="45"/>
        <v>207.33397199999996</v>
      </c>
      <c r="N346" s="19">
        <f t="shared" si="45"/>
        <v>20725.164699999998</v>
      </c>
      <c r="O346" s="16">
        <f t="shared" si="45"/>
        <v>6688.1840659999998</v>
      </c>
      <c r="P346" s="17">
        <f t="shared" si="45"/>
        <v>6688.1840659999998</v>
      </c>
      <c r="Q346" s="17">
        <f>SUM(Q347:Q349)</f>
        <v>6688.1840659999998</v>
      </c>
      <c r="R346" s="19">
        <f t="shared" si="45"/>
        <v>5688.7623000000003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0.95924799999999955</v>
      </c>
      <c r="G347" s="23">
        <v>93.256724999999989</v>
      </c>
      <c r="H347" s="23">
        <v>445.39155399999999</v>
      </c>
      <c r="I347" s="23">
        <v>15854.593063999997</v>
      </c>
      <c r="J347" s="23">
        <v>40.904730999999984</v>
      </c>
      <c r="K347" s="23">
        <v>652.61112299999991</v>
      </c>
      <c r="L347" s="23">
        <v>3261.1948450000004</v>
      </c>
      <c r="M347" s="23">
        <v>93.122735999999989</v>
      </c>
      <c r="N347" s="24">
        <v>9296.5780759999998</v>
      </c>
      <c r="O347" s="22">
        <v>2771.6206529999999</v>
      </c>
      <c r="P347" s="23">
        <v>2771.6206529999999</v>
      </c>
      <c r="Q347" s="23">
        <v>2771.6206529999999</v>
      </c>
      <c r="R347" s="24">
        <v>2358.6617300000003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0.35935600000000001</v>
      </c>
      <c r="G348" s="23">
        <v>35.694233999999994</v>
      </c>
      <c r="H348" s="23">
        <v>169.45863900000001</v>
      </c>
      <c r="I348" s="23">
        <v>6068.2021080000004</v>
      </c>
      <c r="J348" s="23">
        <v>15.105945000000002</v>
      </c>
      <c r="K348" s="23">
        <v>249.82585200000003</v>
      </c>
      <c r="L348" s="23">
        <v>1167.4437969999997</v>
      </c>
      <c r="M348" s="23">
        <v>35.636187</v>
      </c>
      <c r="N348" s="24">
        <v>3556.7749499999995</v>
      </c>
      <c r="O348" s="22">
        <v>912.28988099999992</v>
      </c>
      <c r="P348" s="23">
        <v>912.28988099999992</v>
      </c>
      <c r="Q348" s="23">
        <v>912.28988099999992</v>
      </c>
      <c r="R348" s="24">
        <v>775.43665399999998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1.2927669999999998</v>
      </c>
      <c r="G349" s="23">
        <v>78.600689000000017</v>
      </c>
      <c r="H349" s="23">
        <v>395.33237800000006</v>
      </c>
      <c r="I349" s="23">
        <v>13327.213794999994</v>
      </c>
      <c r="J349" s="23">
        <v>52.647611000000005</v>
      </c>
      <c r="K349" s="23">
        <v>550.72900599999991</v>
      </c>
      <c r="L349" s="23">
        <v>3777.0286940000001</v>
      </c>
      <c r="M349" s="23">
        <v>78.575048999999993</v>
      </c>
      <c r="N349" s="24">
        <v>7871.8116739999996</v>
      </c>
      <c r="O349" s="22">
        <v>3004.2735320000002</v>
      </c>
      <c r="P349" s="23">
        <v>3004.2735320000002</v>
      </c>
      <c r="Q349" s="23">
        <v>3004.2735320000002</v>
      </c>
      <c r="R349" s="24">
        <v>2554.6639159999995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0.21064299999999997</v>
      </c>
      <c r="G351" s="17">
        <f t="shared" si="46"/>
        <v>15.614850999999998</v>
      </c>
      <c r="H351" s="17">
        <f t="shared" si="46"/>
        <v>82.601537000000008</v>
      </c>
      <c r="I351" s="17">
        <f t="shared" si="46"/>
        <v>2657.4895649999999</v>
      </c>
      <c r="J351" s="17">
        <f t="shared" si="46"/>
        <v>10.939264999999995</v>
      </c>
      <c r="K351" s="17">
        <f t="shared" si="46"/>
        <v>108.928181</v>
      </c>
      <c r="L351" s="17">
        <f t="shared" si="46"/>
        <v>1203.6251379999999</v>
      </c>
      <c r="M351" s="17">
        <f t="shared" si="46"/>
        <v>15.647473000000002</v>
      </c>
      <c r="N351" s="19">
        <f t="shared" si="46"/>
        <v>1568.3316399999999</v>
      </c>
      <c r="O351" s="16">
        <f t="shared" si="46"/>
        <v>1363.0171920000003</v>
      </c>
      <c r="P351" s="17">
        <f t="shared" si="46"/>
        <v>1363.0171920000003</v>
      </c>
      <c r="Q351" s="17">
        <f>SUM(Q352:Q354)</f>
        <v>1363.0171920000003</v>
      </c>
      <c r="R351" s="19">
        <f t="shared" si="46"/>
        <v>1100.1777100000002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8.6060999999999971E-2</v>
      </c>
      <c r="G352" s="23">
        <v>6.3330369999999991</v>
      </c>
      <c r="H352" s="23">
        <v>33.540291000000003</v>
      </c>
      <c r="I352" s="23">
        <v>1077.7867350000004</v>
      </c>
      <c r="J352" s="23">
        <v>4.4650649999999992</v>
      </c>
      <c r="K352" s="23">
        <v>44.178792999999999</v>
      </c>
      <c r="L352" s="23">
        <v>490.714202</v>
      </c>
      <c r="M352" s="23">
        <v>6.3464789999999995</v>
      </c>
      <c r="N352" s="24">
        <v>636.14468700000009</v>
      </c>
      <c r="O352" s="22">
        <v>682.08391100000006</v>
      </c>
      <c r="P352" s="23">
        <v>682.08391100000006</v>
      </c>
      <c r="Q352" s="23">
        <v>682.08391100000006</v>
      </c>
      <c r="R352" s="24">
        <v>549.17390300000011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2.3803000000000008E-2</v>
      </c>
      <c r="G353" s="23">
        <v>2.4869170000000005</v>
      </c>
      <c r="H353" s="23">
        <v>12.331968000000002</v>
      </c>
      <c r="I353" s="23">
        <v>423.50638000000004</v>
      </c>
      <c r="J353" s="23">
        <v>1.2199639999999996</v>
      </c>
      <c r="K353" s="23">
        <v>17.364284000000001</v>
      </c>
      <c r="L353" s="23">
        <v>131.95423599999998</v>
      </c>
      <c r="M353" s="23">
        <v>2.4870950000000005</v>
      </c>
      <c r="N353" s="24">
        <v>248.48802299999997</v>
      </c>
      <c r="O353" s="22">
        <v>141.335128</v>
      </c>
      <c r="P353" s="23">
        <v>141.335128</v>
      </c>
      <c r="Q353" s="23">
        <v>141.335128</v>
      </c>
      <c r="R353" s="24">
        <v>106.213067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0.10077900000000001</v>
      </c>
      <c r="G354" s="23">
        <v>6.7948969999999997</v>
      </c>
      <c r="H354" s="23">
        <v>36.729278000000001</v>
      </c>
      <c r="I354" s="23">
        <v>1156.1964499999997</v>
      </c>
      <c r="J354" s="23">
        <v>5.2542359999999979</v>
      </c>
      <c r="K354" s="23">
        <v>47.385103999999991</v>
      </c>
      <c r="L354" s="23">
        <v>580.95669999999996</v>
      </c>
      <c r="M354" s="23">
        <v>6.813899000000001</v>
      </c>
      <c r="N354" s="24">
        <v>683.69892999999968</v>
      </c>
      <c r="O354" s="22">
        <v>539.59815300000014</v>
      </c>
      <c r="P354" s="23">
        <v>539.59815300000014</v>
      </c>
      <c r="Q354" s="23">
        <v>539.59815300000014</v>
      </c>
      <c r="R354" s="24">
        <v>444.79074000000008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0.61583100000000002</v>
      </c>
      <c r="G356" s="17">
        <f t="shared" si="47"/>
        <v>28.644254000000004</v>
      </c>
      <c r="H356" s="17">
        <f t="shared" si="47"/>
        <v>171.63151400000004</v>
      </c>
      <c r="I356" s="17">
        <f t="shared" si="47"/>
        <v>4869.6526109999995</v>
      </c>
      <c r="J356" s="17">
        <f t="shared" si="47"/>
        <v>32.629749000000004</v>
      </c>
      <c r="K356" s="17">
        <f t="shared" si="47"/>
        <v>199.401364</v>
      </c>
      <c r="L356" s="17">
        <f t="shared" si="47"/>
        <v>3680.3246139999997</v>
      </c>
      <c r="M356" s="17">
        <f t="shared" si="47"/>
        <v>28.827701999999999</v>
      </c>
      <c r="N356" s="19">
        <f t="shared" si="47"/>
        <v>2908.4083550000005</v>
      </c>
      <c r="O356" s="16">
        <f t="shared" si="47"/>
        <v>1759.7872380000003</v>
      </c>
      <c r="P356" s="17">
        <f t="shared" si="47"/>
        <v>1759.7872380000003</v>
      </c>
      <c r="Q356" s="17">
        <f>SUM(Q357:Q359)</f>
        <v>1759.7872380000003</v>
      </c>
      <c r="R356" s="19">
        <f t="shared" si="47"/>
        <v>1201.881093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0.38020399999999999</v>
      </c>
      <c r="G357" s="23">
        <v>14.462058999999998</v>
      </c>
      <c r="H357" s="23">
        <v>92.410045000000011</v>
      </c>
      <c r="I357" s="23">
        <v>2456.6675369999998</v>
      </c>
      <c r="J357" s="23">
        <v>20.150973</v>
      </c>
      <c r="K357" s="23">
        <v>100.57020500000002</v>
      </c>
      <c r="L357" s="23">
        <v>2273.5947939999996</v>
      </c>
      <c r="M357" s="23">
        <v>14.589559</v>
      </c>
      <c r="N357" s="24">
        <v>1477.4797900000003</v>
      </c>
      <c r="O357" s="22">
        <v>1058.3789850000003</v>
      </c>
      <c r="P357" s="23">
        <v>1058.3789850000003</v>
      </c>
      <c r="Q357" s="23">
        <v>1058.3789850000003</v>
      </c>
      <c r="R357" s="24">
        <v>729.310204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0.10442600000000002</v>
      </c>
      <c r="G358" s="23">
        <v>3.688765000000001</v>
      </c>
      <c r="H358" s="23">
        <v>24.187699000000006</v>
      </c>
      <c r="I358" s="23">
        <v>626.39979099999994</v>
      </c>
      <c r="J358" s="23">
        <v>5.5343729999999978</v>
      </c>
      <c r="K358" s="23">
        <v>25.640819999999998</v>
      </c>
      <c r="L358" s="23">
        <v>624.43004499999995</v>
      </c>
      <c r="M358" s="23">
        <v>3.7250350000000001</v>
      </c>
      <c r="N358" s="24">
        <v>377.82627000000002</v>
      </c>
      <c r="O358" s="22">
        <v>282.76453499999997</v>
      </c>
      <c r="P358" s="23">
        <v>282.76453499999997</v>
      </c>
      <c r="Q358" s="23">
        <v>282.76453499999997</v>
      </c>
      <c r="R358" s="24">
        <v>195.166595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0.13120100000000001</v>
      </c>
      <c r="G359" s="23">
        <v>10.493430000000004</v>
      </c>
      <c r="H359" s="23">
        <v>55.033770000000004</v>
      </c>
      <c r="I359" s="23">
        <v>1786.5852829999999</v>
      </c>
      <c r="J359" s="23">
        <v>6.9444030000000012</v>
      </c>
      <c r="K359" s="23">
        <v>73.190339000000009</v>
      </c>
      <c r="L359" s="23">
        <v>782.29977499999995</v>
      </c>
      <c r="M359" s="23">
        <v>10.513107999999999</v>
      </c>
      <c r="N359" s="24">
        <v>1053.1022950000001</v>
      </c>
      <c r="O359" s="22">
        <v>418.64371800000004</v>
      </c>
      <c r="P359" s="23">
        <v>418.64371800000004</v>
      </c>
      <c r="Q359" s="23">
        <v>418.64371800000004</v>
      </c>
      <c r="R359" s="24">
        <v>277.40429399999999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1.0188000000000001E-2</v>
      </c>
      <c r="G361" s="17">
        <v>8.3564340000000019</v>
      </c>
      <c r="H361" s="17">
        <v>35.370328000000008</v>
      </c>
      <c r="I361" s="17">
        <v>1424.7183540000003</v>
      </c>
      <c r="J361" s="17">
        <v>0.29546799999999995</v>
      </c>
      <c r="K361" s="17">
        <v>58.470655000000001</v>
      </c>
      <c r="L361" s="17">
        <v>6.0789999999999997E-2</v>
      </c>
      <c r="M361" s="17">
        <v>8.3198100000000021</v>
      </c>
      <c r="N361" s="19">
        <v>825.4644340000001</v>
      </c>
      <c r="O361" s="16">
        <v>31.647511000000002</v>
      </c>
      <c r="P361" s="17">
        <v>31.647511000000002</v>
      </c>
      <c r="Q361" s="17">
        <v>31.647511000000002</v>
      </c>
      <c r="R361" s="19">
        <v>4.8037489999999998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0.16109600000000002</v>
      </c>
      <c r="G363" s="17">
        <f t="shared" si="48"/>
        <v>3.1926869999999994</v>
      </c>
      <c r="H363" s="17">
        <f t="shared" si="48"/>
        <v>16.373715000000004</v>
      </c>
      <c r="I363" s="17">
        <f t="shared" si="48"/>
        <v>528.81152699999984</v>
      </c>
      <c r="J363" s="17">
        <f t="shared" si="48"/>
        <v>4.6717370000000003</v>
      </c>
      <c r="K363" s="17">
        <f t="shared" si="48"/>
        <v>22.811845999999996</v>
      </c>
      <c r="L363" s="17">
        <f t="shared" si="48"/>
        <v>2.2454999999999996E-2</v>
      </c>
      <c r="M363" s="17">
        <f t="shared" si="48"/>
        <v>3.1791530000000003</v>
      </c>
      <c r="N363" s="19">
        <f t="shared" si="48"/>
        <v>322.32590099999993</v>
      </c>
      <c r="O363" s="16">
        <f t="shared" si="48"/>
        <v>132.008197</v>
      </c>
      <c r="P363" s="17">
        <f t="shared" si="48"/>
        <v>132.008197</v>
      </c>
      <c r="Q363" s="17">
        <f>SUM(Q364:Q366)</f>
        <v>132.008197</v>
      </c>
      <c r="R363" s="19">
        <f t="shared" si="48"/>
        <v>26.224721000000009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3.6645000000000004E-2</v>
      </c>
      <c r="G364" s="23">
        <v>0.67591099999999993</v>
      </c>
      <c r="H364" s="23">
        <v>3.5125860000000007</v>
      </c>
      <c r="I364" s="23">
        <v>111.70205300000001</v>
      </c>
      <c r="J364" s="23">
        <v>1.0626389999999999</v>
      </c>
      <c r="K364" s="23">
        <v>4.8370300000000004</v>
      </c>
      <c r="L364" s="23">
        <v>4.7410000000000004E-3</v>
      </c>
      <c r="M364" s="23">
        <v>0.67305100000000007</v>
      </c>
      <c r="N364" s="24">
        <v>68.350509000000017</v>
      </c>
      <c r="O364" s="22">
        <v>38.912759999999999</v>
      </c>
      <c r="P364" s="23">
        <v>38.912759999999999</v>
      </c>
      <c r="Q364" s="23">
        <v>38.912759999999999</v>
      </c>
      <c r="R364" s="24">
        <v>6.8086770000000021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1.1155000000000002E-2</v>
      </c>
      <c r="G365" s="23">
        <v>0.26361599999999996</v>
      </c>
      <c r="H365" s="23">
        <v>1.3129230000000005</v>
      </c>
      <c r="I365" s="23">
        <v>43.875372999999989</v>
      </c>
      <c r="J365" s="23">
        <v>0.32350200000000001</v>
      </c>
      <c r="K365" s="23">
        <v>1.877103</v>
      </c>
      <c r="L365" s="23">
        <v>1.8619999999999999E-3</v>
      </c>
      <c r="M365" s="23">
        <v>0.26248899999999997</v>
      </c>
      <c r="N365" s="24">
        <v>26.519328000000005</v>
      </c>
      <c r="O365" s="22">
        <v>15.553047000000001</v>
      </c>
      <c r="P365" s="23">
        <v>15.553047000000001</v>
      </c>
      <c r="Q365" s="23">
        <v>15.553047000000001</v>
      </c>
      <c r="R365" s="24">
        <v>2.7049200000000004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0.11329600000000001</v>
      </c>
      <c r="G366" s="23">
        <v>2.2531599999999994</v>
      </c>
      <c r="H366" s="23">
        <v>11.548206000000002</v>
      </c>
      <c r="I366" s="23">
        <v>373.2341009999999</v>
      </c>
      <c r="J366" s="23">
        <v>3.2855960000000008</v>
      </c>
      <c r="K366" s="23">
        <v>16.097712999999995</v>
      </c>
      <c r="L366" s="23">
        <v>1.5851999999999995E-2</v>
      </c>
      <c r="M366" s="23">
        <v>2.2436130000000003</v>
      </c>
      <c r="N366" s="24">
        <v>227.45606399999994</v>
      </c>
      <c r="O366" s="22">
        <v>77.542389999999983</v>
      </c>
      <c r="P366" s="23">
        <v>77.542389999999983</v>
      </c>
      <c r="Q366" s="23">
        <v>77.542389999999983</v>
      </c>
      <c r="R366" s="24">
        <v>16.711124000000005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88.120060999999993</v>
      </c>
      <c r="G370" s="17">
        <v>37.167178</v>
      </c>
      <c r="H370" s="17">
        <v>2772.0218639999998</v>
      </c>
      <c r="I370" s="17">
        <v>60496.355710000011</v>
      </c>
      <c r="J370" s="17"/>
      <c r="K370" s="17">
        <v>453.37160500000005</v>
      </c>
      <c r="L370" s="17">
        <v>7544.7657520000002</v>
      </c>
      <c r="M370" s="17">
        <v>69.601008999999991</v>
      </c>
      <c r="N370" s="19">
        <v>27330.991374000001</v>
      </c>
      <c r="O370" s="16">
        <v>3480.0508909999999</v>
      </c>
      <c r="P370" s="17">
        <v>6246.3172130000012</v>
      </c>
      <c r="Q370" s="17">
        <v>8501.1759920000004</v>
      </c>
      <c r="R370" s="19">
        <v>383.24393300000014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2012.1699819999997</v>
      </c>
      <c r="P372" s="17">
        <v>3726.2407020000005</v>
      </c>
      <c r="Q372" s="17">
        <v>7452.4813979999981</v>
      </c>
      <c r="R372" s="19">
        <v>78.996305000000007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91.729190000000003</v>
      </c>
      <c r="G374" s="27">
        <f t="shared" si="49"/>
        <v>300.52705200000003</v>
      </c>
      <c r="H374" s="27">
        <f t="shared" si="49"/>
        <v>4088.1815290000004</v>
      </c>
      <c r="I374" s="27">
        <f t="shared" si="49"/>
        <v>105227.03673399999</v>
      </c>
      <c r="J374" s="27">
        <f t="shared" si="49"/>
        <v>157.19450599999999</v>
      </c>
      <c r="K374" s="27">
        <f t="shared" si="49"/>
        <v>2296.1496319999997</v>
      </c>
      <c r="L374" s="27">
        <f t="shared" si="49"/>
        <v>20634.466085</v>
      </c>
      <c r="M374" s="27">
        <f t="shared" si="49"/>
        <v>332.90911899999998</v>
      </c>
      <c r="N374" s="28">
        <f t="shared" si="49"/>
        <v>53680.686403999993</v>
      </c>
      <c r="O374" s="26">
        <f t="shared" si="49"/>
        <v>15466.865077</v>
      </c>
      <c r="P374" s="27">
        <f t="shared" si="49"/>
        <v>19947.202119000001</v>
      </c>
      <c r="Q374" s="27">
        <f t="shared" si="49"/>
        <v>25928.301593999997</v>
      </c>
      <c r="R374" s="28">
        <f t="shared" si="49"/>
        <v>8484.0898110000016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0.97890599999999994</v>
      </c>
      <c r="G379" s="17">
        <v>0.42439299999999985</v>
      </c>
      <c r="H379" s="17">
        <v>5.1606129999999997</v>
      </c>
      <c r="I379" s="17">
        <v>88.440296999999987</v>
      </c>
      <c r="J379" s="17">
        <v>1.0389790000000001</v>
      </c>
      <c r="K379" s="17">
        <v>24.184608999999998</v>
      </c>
      <c r="L379" s="17">
        <v>123.52158</v>
      </c>
      <c r="M379" s="17">
        <v>2.4954010000000002</v>
      </c>
      <c r="N379" s="19">
        <v>64.065496999999979</v>
      </c>
      <c r="O379" s="16">
        <v>37.3628</v>
      </c>
      <c r="P379" s="17">
        <v>44.040314000000002</v>
      </c>
      <c r="Q379" s="17">
        <v>48.026744000000001</v>
      </c>
      <c r="R379" s="19">
        <v>10.201503000000004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0.73127700000000018</v>
      </c>
      <c r="H381" s="17">
        <f t="shared" si="51"/>
        <v>3.6563579999999996</v>
      </c>
      <c r="I381" s="17">
        <f t="shared" si="51"/>
        <v>124.31635599999997</v>
      </c>
      <c r="J381" s="17">
        <f t="shared" si="51"/>
        <v>0</v>
      </c>
      <c r="K381" s="17">
        <f t="shared" si="51"/>
        <v>5.1189130000000009</v>
      </c>
      <c r="L381" s="17">
        <f t="shared" si="51"/>
        <v>0</v>
      </c>
      <c r="M381" s="17">
        <f t="shared" si="51"/>
        <v>0.73127700000000018</v>
      </c>
      <c r="N381" s="19">
        <f t="shared" si="51"/>
        <v>73.127271000000007</v>
      </c>
      <c r="O381" s="16">
        <f t="shared" si="51"/>
        <v>100.18435799999999</v>
      </c>
      <c r="P381" s="17">
        <f t="shared" si="51"/>
        <v>105.30326299999996</v>
      </c>
      <c r="Q381" s="17">
        <f>SUM(Q382:Q384)</f>
        <v>111.15344899999999</v>
      </c>
      <c r="R381" s="19">
        <f t="shared" si="51"/>
        <v>65.119824999999992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2.2556999999999994E-2</v>
      </c>
      <c r="H382" s="23">
        <v>0.11278799999999999</v>
      </c>
      <c r="I382" s="23">
        <v>3.8348179999999998</v>
      </c>
      <c r="J382" s="23"/>
      <c r="K382" s="23">
        <v>0.15790499999999996</v>
      </c>
      <c r="L382" s="23"/>
      <c r="M382" s="23">
        <v>2.2556999999999994E-2</v>
      </c>
      <c r="N382" s="24">
        <v>2.2557789999999995</v>
      </c>
      <c r="O382" s="22">
        <v>3.0904139999999996</v>
      </c>
      <c r="P382" s="23">
        <v>3.2483139999999997</v>
      </c>
      <c r="Q382" s="23">
        <v>3.4287789999999996</v>
      </c>
      <c r="R382" s="24">
        <v>2.0087649999999999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0.70872000000000024</v>
      </c>
      <c r="H384" s="23">
        <v>3.5435699999999994</v>
      </c>
      <c r="I384" s="23">
        <v>120.48153799999997</v>
      </c>
      <c r="J384" s="23"/>
      <c r="K384" s="23">
        <v>4.9610080000000014</v>
      </c>
      <c r="L384" s="23"/>
      <c r="M384" s="23">
        <v>0.70872000000000024</v>
      </c>
      <c r="N384" s="24">
        <v>70.871492000000003</v>
      </c>
      <c r="O384" s="22">
        <v>97.093943999999993</v>
      </c>
      <c r="P384" s="23">
        <v>102.05494899999997</v>
      </c>
      <c r="Q384" s="23">
        <v>107.72466999999999</v>
      </c>
      <c r="R384" s="24">
        <v>63.111059999999995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4427.2005210000007</v>
      </c>
      <c r="G392" s="17">
        <f t="shared" si="53"/>
        <v>151.45011700000001</v>
      </c>
      <c r="H392" s="17">
        <f t="shared" si="53"/>
        <v>4706.0306460000002</v>
      </c>
      <c r="I392" s="17">
        <f t="shared" si="53"/>
        <v>10079.421384000001</v>
      </c>
      <c r="J392" s="17">
        <f t="shared" si="53"/>
        <v>199.59037800000004</v>
      </c>
      <c r="K392" s="17">
        <f t="shared" si="53"/>
        <v>206215.01293900001</v>
      </c>
      <c r="L392" s="17">
        <f t="shared" si="53"/>
        <v>1459.3316830000001</v>
      </c>
      <c r="M392" s="17">
        <f t="shared" si="53"/>
        <v>1578.1912930000001</v>
      </c>
      <c r="N392" s="19">
        <f t="shared" si="53"/>
        <v>10531.215516</v>
      </c>
      <c r="O392" s="16">
        <f t="shared" si="53"/>
        <v>30204.794588000001</v>
      </c>
      <c r="P392" s="17">
        <f t="shared" si="53"/>
        <v>35539.820040999999</v>
      </c>
      <c r="Q392" s="17">
        <f>SUM(Q393:Q395)</f>
        <v>35539.820040999999</v>
      </c>
      <c r="R392" s="19">
        <f t="shared" si="53"/>
        <v>685.42568200000005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173.14508799999999</v>
      </c>
      <c r="G393" s="23">
        <v>8.3362609999999986</v>
      </c>
      <c r="H393" s="23">
        <v>186.141347</v>
      </c>
      <c r="I393" s="23">
        <v>614.76173299999994</v>
      </c>
      <c r="J393" s="23">
        <v>15.688799000000001</v>
      </c>
      <c r="K393" s="23">
        <v>7823.6269629999997</v>
      </c>
      <c r="L393" s="23">
        <v>89.731505999999996</v>
      </c>
      <c r="M393" s="23">
        <v>85.692696000000012</v>
      </c>
      <c r="N393" s="24">
        <v>720.75235499999997</v>
      </c>
      <c r="O393" s="22">
        <v>1239.2837059999999</v>
      </c>
      <c r="P393" s="23">
        <v>1457.1713409999998</v>
      </c>
      <c r="Q393" s="23">
        <v>1457.1713409999998</v>
      </c>
      <c r="R393" s="24">
        <v>33.188339999999997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19.908974999999998</v>
      </c>
      <c r="G394" s="23">
        <v>4.9772420000000004</v>
      </c>
      <c r="H394" s="23">
        <v>24.886223000000001</v>
      </c>
      <c r="I394" s="23">
        <v>437.99756300000001</v>
      </c>
      <c r="J394" s="23">
        <v>14.931737000000004</v>
      </c>
      <c r="K394" s="23">
        <v>497.72451099999995</v>
      </c>
      <c r="L394" s="23">
        <v>64.704183999999998</v>
      </c>
      <c r="M394" s="23">
        <v>49.772453000000006</v>
      </c>
      <c r="N394" s="24">
        <v>597.26940600000012</v>
      </c>
      <c r="O394" s="22">
        <v>447.64559499999996</v>
      </c>
      <c r="P394" s="23">
        <v>525.87093699999991</v>
      </c>
      <c r="Q394" s="23">
        <v>525.87093699999991</v>
      </c>
      <c r="R394" s="24">
        <v>23.694291000000003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4234.1464580000011</v>
      </c>
      <c r="G395" s="23">
        <v>138.13661400000001</v>
      </c>
      <c r="H395" s="23">
        <v>4495.003076</v>
      </c>
      <c r="I395" s="23">
        <v>9026.6620880000009</v>
      </c>
      <c r="J395" s="23">
        <v>168.96984200000003</v>
      </c>
      <c r="K395" s="23">
        <v>197893.66146500001</v>
      </c>
      <c r="L395" s="23">
        <v>1304.8959930000001</v>
      </c>
      <c r="M395" s="23">
        <v>1442.726144</v>
      </c>
      <c r="N395" s="24">
        <v>9213.1937550000002</v>
      </c>
      <c r="O395" s="22">
        <v>28517.865287000001</v>
      </c>
      <c r="P395" s="23">
        <v>33556.777762999998</v>
      </c>
      <c r="Q395" s="23">
        <v>33556.777762999998</v>
      </c>
      <c r="R395" s="24">
        <v>628.5430510000001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0.59541956790839123</v>
      </c>
      <c r="G397" s="17">
        <f t="shared" si="54"/>
        <v>0.31080363171120029</v>
      </c>
      <c r="H397" s="17">
        <f t="shared" si="54"/>
        <v>72.381634292369412</v>
      </c>
      <c r="I397" s="17">
        <f t="shared" si="54"/>
        <v>43.948320131196994</v>
      </c>
      <c r="J397" s="17">
        <f t="shared" si="54"/>
        <v>13.726700571983763</v>
      </c>
      <c r="K397" s="17">
        <f t="shared" si="54"/>
        <v>0.60231699682221451</v>
      </c>
      <c r="L397" s="17">
        <f t="shared" si="54"/>
        <v>2622.8061421135117</v>
      </c>
      <c r="M397" s="17">
        <f t="shared" si="54"/>
        <v>0.59507469646270028</v>
      </c>
      <c r="N397" s="19">
        <f t="shared" si="54"/>
        <v>113.82223347767803</v>
      </c>
      <c r="O397" s="16">
        <f t="shared" si="54"/>
        <v>855.16387910517642</v>
      </c>
      <c r="P397" s="17">
        <f t="shared" si="54"/>
        <v>855.16387910517642</v>
      </c>
      <c r="Q397" s="17">
        <f>SUM(Q398:Q401)</f>
        <v>855.16387910517642</v>
      </c>
      <c r="R397" s="19">
        <f t="shared" si="54"/>
        <v>410.3735456556343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1.8518776033405189E-2</v>
      </c>
      <c r="G398" s="23">
        <v>9.6759527360950059E-3</v>
      </c>
      <c r="H398" s="23">
        <v>2.2447403637218351</v>
      </c>
      <c r="I398" s="23">
        <v>1.3630951583312643</v>
      </c>
      <c r="J398" s="23">
        <v>0.42731169910695316</v>
      </c>
      <c r="K398" s="23">
        <v>1.9161977092050971E-2</v>
      </c>
      <c r="L398" s="23">
        <v>244.47166917302033</v>
      </c>
      <c r="M398" s="23">
        <v>1.8486615980472902E-2</v>
      </c>
      <c r="N398" s="24">
        <v>3.5348781152188136</v>
      </c>
      <c r="O398" s="22">
        <v>17.472917661121958</v>
      </c>
      <c r="P398" s="23">
        <v>17.472917661121958</v>
      </c>
      <c r="Q398" s="23">
        <v>17.472917661121958</v>
      </c>
      <c r="R398" s="24">
        <v>8.3797801019408364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4.5024826806422669E-2</v>
      </c>
      <c r="G399" s="23">
        <v>2.349280491435039E-2</v>
      </c>
      <c r="H399" s="23">
        <v>5.4801774090661839</v>
      </c>
      <c r="I399" s="23">
        <v>3.3272752689534491</v>
      </c>
      <c r="J399" s="23">
        <v>1.0375940048700769</v>
      </c>
      <c r="K399" s="23">
        <v>4.5098009512396592E-2</v>
      </c>
      <c r="L399" s="23">
        <v>27.944469818296561</v>
      </c>
      <c r="M399" s="23">
        <v>4.5021167671123963E-2</v>
      </c>
      <c r="N399" s="24">
        <v>8.6125526173580003</v>
      </c>
      <c r="O399" s="22">
        <v>45.785746030341933</v>
      </c>
      <c r="P399" s="23">
        <v>45.785746030341933</v>
      </c>
      <c r="Q399" s="23">
        <v>45.785746030341933</v>
      </c>
      <c r="R399" s="24">
        <v>21.976335188917535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6.6591100268154887E-2</v>
      </c>
      <c r="G400" s="23">
        <v>3.4855181040555822E-2</v>
      </c>
      <c r="H400" s="23">
        <v>8.0288926286038773</v>
      </c>
      <c r="I400" s="23">
        <v>4.876423583706357</v>
      </c>
      <c r="J400" s="23">
        <v>1.5390937011958918</v>
      </c>
      <c r="K400" s="23">
        <v>7.1743021698005338E-2</v>
      </c>
      <c r="L400" s="23">
        <v>1957.9275982793299</v>
      </c>
      <c r="M400" s="23">
        <v>6.6333504196662368E-2</v>
      </c>
      <c r="N400" s="24">
        <v>12.676335966035152</v>
      </c>
      <c r="O400" s="22">
        <v>96.506755434066122</v>
      </c>
      <c r="P400" s="23">
        <v>96.506755434066122</v>
      </c>
      <c r="Q400" s="23">
        <v>96.506755434066122</v>
      </c>
      <c r="R400" s="24">
        <v>46.240989401788411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0.46528486480040848</v>
      </c>
      <c r="G401" s="23">
        <v>0.24277969302019908</v>
      </c>
      <c r="H401" s="23">
        <v>56.627823890977517</v>
      </c>
      <c r="I401" s="23">
        <v>34.381526120205919</v>
      </c>
      <c r="J401" s="23">
        <v>10.72270116681084</v>
      </c>
      <c r="K401" s="23">
        <v>0.46631398851976158</v>
      </c>
      <c r="L401" s="23">
        <v>392.46240484286483</v>
      </c>
      <c r="M401" s="23">
        <v>0.46523340861444101</v>
      </c>
      <c r="N401" s="24">
        <v>88.998466779066064</v>
      </c>
      <c r="O401" s="22">
        <v>695.39845997964642</v>
      </c>
      <c r="P401" s="23">
        <v>695.39845997964642</v>
      </c>
      <c r="Q401" s="23">
        <v>695.39845997964642</v>
      </c>
      <c r="R401" s="24">
        <v>333.77644096298752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25.306254999999993</v>
      </c>
      <c r="H403" s="17">
        <v>126.53125299999999</v>
      </c>
      <c r="I403" s="17">
        <v>4302.0624980000002</v>
      </c>
      <c r="J403" s="17"/>
      <c r="K403" s="17">
        <v>177.14374700000005</v>
      </c>
      <c r="L403" s="17"/>
      <c r="M403" s="17">
        <v>25.306254999999993</v>
      </c>
      <c r="N403" s="19">
        <v>2530.625004</v>
      </c>
      <c r="O403" s="16">
        <v>1948.4509570000002</v>
      </c>
      <c r="P403" s="17">
        <v>1948.4509570000002</v>
      </c>
      <c r="Q403" s="17">
        <v>1948.4509570000002</v>
      </c>
      <c r="R403" s="19">
        <v>1223.9983269999998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0.27939300000000006</v>
      </c>
      <c r="H405" s="17">
        <v>1.3969569999999996</v>
      </c>
      <c r="I405" s="17">
        <v>47.496301999999979</v>
      </c>
      <c r="J405" s="17"/>
      <c r="K405" s="17">
        <v>1.9557259999999992</v>
      </c>
      <c r="L405" s="17"/>
      <c r="M405" s="17">
        <v>0.27939300000000006</v>
      </c>
      <c r="N405" s="19">
        <v>27.938995000000006</v>
      </c>
      <c r="O405" s="16">
        <v>30.394240000000003</v>
      </c>
      <c r="P405" s="17">
        <v>30.394240000000003</v>
      </c>
      <c r="Q405" s="17">
        <v>30.394240000000003</v>
      </c>
      <c r="R405" s="19">
        <v>6.2622160000000013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6.0400199999999984</v>
      </c>
      <c r="H407" s="17">
        <v>30.200101999999987</v>
      </c>
      <c r="I407" s="17">
        <v>1026.8026519999999</v>
      </c>
      <c r="J407" s="17"/>
      <c r="K407" s="17">
        <v>42.280100999999981</v>
      </c>
      <c r="L407" s="17"/>
      <c r="M407" s="17">
        <v>6.0400199999999984</v>
      </c>
      <c r="N407" s="19">
        <v>604.00157400000012</v>
      </c>
      <c r="O407" s="16">
        <v>538.52992600000005</v>
      </c>
      <c r="P407" s="17">
        <v>538.52992600000005</v>
      </c>
      <c r="Q407" s="17">
        <v>538.52992600000005</v>
      </c>
      <c r="R407" s="19">
        <v>392.38473800000014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>
        <v>0.14000199999999999</v>
      </c>
      <c r="H411" s="17">
        <v>0.70000099999999965</v>
      </c>
      <c r="I411" s="17">
        <v>23.799997999999999</v>
      </c>
      <c r="J411" s="17"/>
      <c r="K411" s="17">
        <v>0.98000200000000004</v>
      </c>
      <c r="L411" s="17">
        <v>69.999995999999996</v>
      </c>
      <c r="M411" s="17">
        <v>0.14000199999999999</v>
      </c>
      <c r="N411" s="19">
        <v>14</v>
      </c>
      <c r="O411" s="16">
        <v>52.667994999999998</v>
      </c>
      <c r="P411" s="17">
        <v>52.667994999999998</v>
      </c>
      <c r="Q411" s="17">
        <v>52.667994999999998</v>
      </c>
      <c r="R411" s="19">
        <v>2.6319970000000001</v>
      </c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4428.7748465679097</v>
      </c>
      <c r="G413" s="27">
        <f t="shared" si="55"/>
        <v>184.68226063171122</v>
      </c>
      <c r="H413" s="27">
        <f t="shared" si="55"/>
        <v>4946.0575642923695</v>
      </c>
      <c r="I413" s="27">
        <f t="shared" si="55"/>
        <v>15736.287807131195</v>
      </c>
      <c r="J413" s="27">
        <f t="shared" si="55"/>
        <v>214.35605757198383</v>
      </c>
      <c r="K413" s="27">
        <f t="shared" si="55"/>
        <v>206467.27835399684</v>
      </c>
      <c r="L413" s="27">
        <f t="shared" si="55"/>
        <v>4275.6594011135112</v>
      </c>
      <c r="M413" s="27">
        <f t="shared" si="55"/>
        <v>1613.7787156964628</v>
      </c>
      <c r="N413" s="28">
        <f t="shared" si="55"/>
        <v>13958.796090477677</v>
      </c>
      <c r="O413" s="26">
        <f t="shared" si="55"/>
        <v>33767.548743105181</v>
      </c>
      <c r="P413" s="27">
        <f t="shared" si="55"/>
        <v>39114.370615105174</v>
      </c>
      <c r="Q413" s="27">
        <f t="shared" si="55"/>
        <v>39124.207231105174</v>
      </c>
      <c r="R413" s="28">
        <f t="shared" si="55"/>
        <v>2796.3978336556347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279.64258048850763</v>
      </c>
      <c r="G418" s="17">
        <f t="shared" ref="G418:R418" si="57">SUM(G419:G427)</f>
        <v>891.11156671780873</v>
      </c>
      <c r="H418" s="17">
        <f t="shared" si="57"/>
        <v>931.38468895053586</v>
      </c>
      <c r="I418" s="17">
        <f t="shared" si="57"/>
        <v>2245.5280208200397</v>
      </c>
      <c r="J418" s="17">
        <f t="shared" si="57"/>
        <v>167.59068468213721</v>
      </c>
      <c r="K418" s="17">
        <f t="shared" si="57"/>
        <v>604.9196383325359</v>
      </c>
      <c r="L418" s="17">
        <f t="shared" si="57"/>
        <v>2945.0105493246583</v>
      </c>
      <c r="M418" s="17">
        <f t="shared" si="57"/>
        <v>35.57032785265946</v>
      </c>
      <c r="N418" s="19">
        <f t="shared" si="57"/>
        <v>3751.8445780917918</v>
      </c>
      <c r="O418" s="16">
        <f t="shared" si="57"/>
        <v>1362.7066905505092</v>
      </c>
      <c r="P418" s="17">
        <f t="shared" si="57"/>
        <v>1369.918161105074</v>
      </c>
      <c r="Q418" s="17">
        <f t="shared" si="57"/>
        <v>1479.7241804929699</v>
      </c>
      <c r="R418" s="19">
        <f t="shared" si="57"/>
        <v>1.9713538558678481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16.539214322840998</v>
      </c>
      <c r="G419" s="23">
        <v>35.890961345808691</v>
      </c>
      <c r="H419" s="23">
        <v>156.27475127894587</v>
      </c>
      <c r="I419" s="23">
        <v>108.42375806603951</v>
      </c>
      <c r="J419" s="23">
        <v>23.40627127920386</v>
      </c>
      <c r="K419" s="23">
        <v>164.85714157394588</v>
      </c>
      <c r="L419" s="23">
        <v>189.18436654447859</v>
      </c>
      <c r="M419" s="23">
        <v>27.707943498169467</v>
      </c>
      <c r="N419" s="24">
        <v>292.42816575461086</v>
      </c>
      <c r="O419" s="22">
        <v>32.59460108098915</v>
      </c>
      <c r="P419" s="23">
        <v>33.077312635553987</v>
      </c>
      <c r="Q419" s="23">
        <v>35.447463023450013</v>
      </c>
      <c r="R419" s="24">
        <v>1.2478887862556749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4.8940581656666282</v>
      </c>
      <c r="G420" s="23">
        <v>9.0782283719999999</v>
      </c>
      <c r="H420" s="23">
        <v>29.98567367159</v>
      </c>
      <c r="I420" s="23">
        <v>14.042152754</v>
      </c>
      <c r="J420" s="23">
        <v>16.133015402933314</v>
      </c>
      <c r="K420" s="23">
        <v>20.73929575859</v>
      </c>
      <c r="L420" s="23">
        <v>131.31820678018002</v>
      </c>
      <c r="M420" s="23">
        <v>7.3354489999999996E-5</v>
      </c>
      <c r="N420" s="24">
        <v>1.333718E-5</v>
      </c>
      <c r="O420" s="22">
        <v>4.6278650442330838</v>
      </c>
      <c r="P420" s="23">
        <v>4.6278650442330838</v>
      </c>
      <c r="Q420" s="23">
        <v>4.6278650442330838</v>
      </c>
      <c r="R420" s="24">
        <v>0.16194670897999999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19.005178425286925</v>
      </c>
      <c r="P421" s="23">
        <v>19.005178425286925</v>
      </c>
      <c r="Q421" s="23">
        <v>19.005178425286925</v>
      </c>
      <c r="R421" s="24">
        <v>0.47516696063217323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246.35238000000001</v>
      </c>
      <c r="G423" s="23">
        <v>838.64639999999997</v>
      </c>
      <c r="H423" s="23">
        <v>733.8155999999999</v>
      </c>
      <c r="I423" s="23">
        <v>2096.6160020000002</v>
      </c>
      <c r="J423" s="23">
        <v>120.55542100000002</v>
      </c>
      <c r="K423" s="23">
        <v>419.32320099999998</v>
      </c>
      <c r="L423" s="23">
        <v>2620.77</v>
      </c>
      <c r="M423" s="23">
        <v>7.8623109999999983</v>
      </c>
      <c r="N423" s="24">
        <v>3459.4163990000011</v>
      </c>
      <c r="O423" s="22">
        <v>2.4672120000000004</v>
      </c>
      <c r="P423" s="23">
        <v>9.1959710000000001</v>
      </c>
      <c r="Q423" s="23">
        <v>116.63184000000001</v>
      </c>
      <c r="R423" s="24">
        <v>8.6351399999999981E-2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11.856928</v>
      </c>
      <c r="G427" s="23">
        <v>7.4959770000000008</v>
      </c>
      <c r="H427" s="23">
        <v>11.308664000000006</v>
      </c>
      <c r="I427" s="23">
        <v>26.446108000000006</v>
      </c>
      <c r="J427" s="23">
        <v>7.4959770000000008</v>
      </c>
      <c r="K427" s="23"/>
      <c r="L427" s="23">
        <v>3.7379759999999989</v>
      </c>
      <c r="M427" s="23"/>
      <c r="N427" s="24"/>
      <c r="O427" s="22">
        <v>1304.0118339999999</v>
      </c>
      <c r="P427" s="23">
        <v>1304.0118339999999</v>
      </c>
      <c r="Q427" s="23">
        <v>1304.0118339999999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1.91113</v>
      </c>
      <c r="G429" s="17">
        <f t="shared" si="58"/>
        <v>0</v>
      </c>
      <c r="H429" s="17">
        <f t="shared" si="58"/>
        <v>75.298503000000011</v>
      </c>
      <c r="I429" s="17">
        <f t="shared" si="58"/>
        <v>11.849003</v>
      </c>
      <c r="J429" s="17">
        <f t="shared" si="58"/>
        <v>0</v>
      </c>
      <c r="K429" s="17">
        <f t="shared" si="58"/>
        <v>90.587538999999992</v>
      </c>
      <c r="L429" s="17">
        <f t="shared" si="58"/>
        <v>12.99568</v>
      </c>
      <c r="M429" s="17">
        <f t="shared" si="58"/>
        <v>2.2933560000000002</v>
      </c>
      <c r="N429" s="19">
        <f t="shared" si="58"/>
        <v>1718.4876469999999</v>
      </c>
      <c r="O429" s="16">
        <f t="shared" si="58"/>
        <v>213.69112000000001</v>
      </c>
      <c r="P429" s="17">
        <f t="shared" si="58"/>
        <v>4349.9115380000003</v>
      </c>
      <c r="Q429" s="17">
        <f>SUM(Q430:Q432)</f>
        <v>4353.1219890000002</v>
      </c>
      <c r="R429" s="19">
        <f t="shared" si="58"/>
        <v>7.1571800000000003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9.2002629999999996</v>
      </c>
      <c r="P430" s="35">
        <v>11.647573000000003</v>
      </c>
      <c r="Q430" s="35">
        <v>14.858024000000004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>
        <v>1.91113</v>
      </c>
      <c r="G431" s="23"/>
      <c r="H431" s="23">
        <v>75.298503000000011</v>
      </c>
      <c r="I431" s="23">
        <v>11.849003</v>
      </c>
      <c r="J431" s="23"/>
      <c r="K431" s="23">
        <v>90.587538999999992</v>
      </c>
      <c r="L431" s="23">
        <v>12.99568</v>
      </c>
      <c r="M431" s="23">
        <v>2.2933560000000002</v>
      </c>
      <c r="N431" s="24">
        <v>1718.4876469999999</v>
      </c>
      <c r="O431" s="22">
        <v>204.49085700000001</v>
      </c>
      <c r="P431" s="23">
        <v>4338.2639650000001</v>
      </c>
      <c r="Q431" s="23">
        <v>4338.2639650000001</v>
      </c>
      <c r="R431" s="24">
        <v>7.1571800000000003</v>
      </c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410.22427899999991</v>
      </c>
      <c r="G434" s="17">
        <v>717.89248699999985</v>
      </c>
      <c r="H434" s="17">
        <v>102.55606999999998</v>
      </c>
      <c r="I434" s="17">
        <v>1435.7849699999999</v>
      </c>
      <c r="J434" s="17"/>
      <c r="K434" s="17"/>
      <c r="L434" s="17">
        <v>6871.2566640000005</v>
      </c>
      <c r="M434" s="17">
        <v>307.66821299999992</v>
      </c>
      <c r="N434" s="19">
        <v>185113.70576200003</v>
      </c>
      <c r="O434" s="16">
        <v>47278.348120000002</v>
      </c>
      <c r="P434" s="17">
        <v>50149.918069000007</v>
      </c>
      <c r="Q434" s="17">
        <v>51072.922700000003</v>
      </c>
      <c r="R434" s="19">
        <v>26428.699157000006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2.0643670000000003</v>
      </c>
      <c r="G436" s="17">
        <f t="shared" si="59"/>
        <v>0.76295000000000002</v>
      </c>
      <c r="H436" s="17">
        <f t="shared" si="59"/>
        <v>2.0567800000000007</v>
      </c>
      <c r="I436" s="17">
        <f t="shared" si="59"/>
        <v>1.8853829999999994</v>
      </c>
      <c r="J436" s="17">
        <f t="shared" si="59"/>
        <v>226.00320000000005</v>
      </c>
      <c r="K436" s="17">
        <f t="shared" si="59"/>
        <v>2.6286169999999993</v>
      </c>
      <c r="L436" s="17">
        <f t="shared" si="59"/>
        <v>4.5549499999999998</v>
      </c>
      <c r="M436" s="17">
        <f t="shared" si="59"/>
        <v>3.0002280000000008</v>
      </c>
      <c r="N436" s="19">
        <f t="shared" si="59"/>
        <v>24.286998000000004</v>
      </c>
      <c r="O436" s="16">
        <f t="shared" si="59"/>
        <v>5.2632950000000012</v>
      </c>
      <c r="P436" s="17">
        <f t="shared" si="59"/>
        <v>5.2632950000000012</v>
      </c>
      <c r="Q436" s="17">
        <f>SUM(Q437:Q438)</f>
        <v>5.8487809999999998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2.0643670000000003</v>
      </c>
      <c r="G437" s="23">
        <v>0.76295000000000002</v>
      </c>
      <c r="H437" s="23">
        <v>2.0567800000000007</v>
      </c>
      <c r="I437" s="23">
        <v>1.8853829999999994</v>
      </c>
      <c r="J437" s="23">
        <v>226.00320000000005</v>
      </c>
      <c r="K437" s="23">
        <v>2.6286169999999993</v>
      </c>
      <c r="L437" s="23">
        <v>4.5549499999999998</v>
      </c>
      <c r="M437" s="23">
        <v>3.0002280000000008</v>
      </c>
      <c r="N437" s="24">
        <v>24.286998000000004</v>
      </c>
      <c r="O437" s="22">
        <v>5.2632950000000012</v>
      </c>
      <c r="P437" s="23">
        <v>5.2632950000000012</v>
      </c>
      <c r="Q437" s="23">
        <v>5.8487809999999998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6.2354700000000012</v>
      </c>
      <c r="P440" s="17">
        <f t="shared" si="60"/>
        <v>6.2354700000000012</v>
      </c>
      <c r="Q440" s="17">
        <f>SUM(Q441:Q447)</f>
        <v>6.2354700000000012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1.2741629999999997</v>
      </c>
      <c r="P441" s="23">
        <v>1.2741629999999997</v>
      </c>
      <c r="Q441" s="23">
        <v>1.2741629999999997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2.8533570000000008</v>
      </c>
      <c r="P442" s="23">
        <v>2.8533570000000008</v>
      </c>
      <c r="Q442" s="23">
        <v>2.8533570000000008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2.1079500000000007</v>
      </c>
      <c r="P445" s="23">
        <v>2.1079500000000007</v>
      </c>
      <c r="Q445" s="23">
        <v>2.1079500000000007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693.84235648850756</v>
      </c>
      <c r="G449" s="27">
        <f t="shared" si="61"/>
        <v>1609.7670037178086</v>
      </c>
      <c r="H449" s="27">
        <f t="shared" si="61"/>
        <v>1111.2960419505359</v>
      </c>
      <c r="I449" s="27">
        <f t="shared" si="61"/>
        <v>3695.04737682004</v>
      </c>
      <c r="J449" s="27">
        <f t="shared" si="61"/>
        <v>393.59388468213729</v>
      </c>
      <c r="K449" s="27">
        <f t="shared" si="61"/>
        <v>698.13579433253585</v>
      </c>
      <c r="L449" s="27">
        <f t="shared" si="61"/>
        <v>9833.8178433246576</v>
      </c>
      <c r="M449" s="27">
        <f t="shared" si="61"/>
        <v>348.53212485265942</v>
      </c>
      <c r="N449" s="28">
        <f t="shared" si="61"/>
        <v>190608.32498509181</v>
      </c>
      <c r="O449" s="26">
        <f t="shared" si="61"/>
        <v>48866.244695550515</v>
      </c>
      <c r="P449" s="27">
        <f t="shared" si="61"/>
        <v>55881.246533105077</v>
      </c>
      <c r="Q449" s="27">
        <f t="shared" si="61"/>
        <v>56917.853120492975</v>
      </c>
      <c r="R449" s="28">
        <f t="shared" si="61"/>
        <v>26437.827690855873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1935.1434919999997</v>
      </c>
      <c r="P454" s="17">
        <f t="shared" si="63"/>
        <v>44047.508167999993</v>
      </c>
      <c r="Q454" s="17">
        <f>SUM(Q455:Q460)</f>
        <v>44047.508167999993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282.25116000000003</v>
      </c>
      <c r="P455" s="23">
        <v>7338.5301600000012</v>
      </c>
      <c r="Q455" s="23">
        <v>7338.5301600000012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1319.2686799999999</v>
      </c>
      <c r="P456" s="23">
        <v>28298.590489999999</v>
      </c>
      <c r="Q456" s="23">
        <v>28298.590489999999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6.5546999999999995</v>
      </c>
      <c r="P457" s="23">
        <v>170.42220000000003</v>
      </c>
      <c r="Q457" s="23">
        <v>170.42220000000003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22.471799999999998</v>
      </c>
      <c r="P458" s="23">
        <v>584.26679999999988</v>
      </c>
      <c r="Q458" s="23">
        <v>584.26679999999988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113.96731199999996</v>
      </c>
      <c r="P459" s="23">
        <v>2699.3226779999991</v>
      </c>
      <c r="Q459" s="23">
        <v>2699.3226779999991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190.62983999999994</v>
      </c>
      <c r="P460" s="23">
        <v>4956.3758399999988</v>
      </c>
      <c r="Q460" s="23">
        <v>4956.3758399999988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1.5178329999999998</v>
      </c>
      <c r="G470" s="17">
        <f t="shared" si="65"/>
        <v>208.70193000000003</v>
      </c>
      <c r="H470" s="17">
        <f t="shared" si="65"/>
        <v>18.972904</v>
      </c>
      <c r="I470" s="17">
        <f t="shared" si="65"/>
        <v>17.312774000000001</v>
      </c>
      <c r="J470" s="17">
        <f t="shared" si="65"/>
        <v>33.202583000000004</v>
      </c>
      <c r="K470" s="17">
        <f t="shared" si="65"/>
        <v>12.332386999999999</v>
      </c>
      <c r="L470" s="17">
        <f t="shared" si="65"/>
        <v>26.087738000000002</v>
      </c>
      <c r="M470" s="17">
        <f t="shared" si="65"/>
        <v>4.7432279999999993</v>
      </c>
      <c r="N470" s="19">
        <f t="shared" si="65"/>
        <v>132.81031900000002</v>
      </c>
      <c r="O470" s="16">
        <f t="shared" si="65"/>
        <v>1280.670938</v>
      </c>
      <c r="P470" s="17">
        <f t="shared" si="65"/>
        <v>1351.8193240000001</v>
      </c>
      <c r="Q470" s="17">
        <f>SUM(Q471:Q475)</f>
        <v>1375.535453</v>
      </c>
      <c r="R470" s="19">
        <f t="shared" si="65"/>
        <v>118.580645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1.5178329999999998</v>
      </c>
      <c r="G475" s="23">
        <v>208.70193000000003</v>
      </c>
      <c r="H475" s="23">
        <v>18.972904</v>
      </c>
      <c r="I475" s="23">
        <v>17.312774000000001</v>
      </c>
      <c r="J475" s="23">
        <v>33.202583000000004</v>
      </c>
      <c r="K475" s="23">
        <v>12.332386999999999</v>
      </c>
      <c r="L475" s="23">
        <v>26.087738000000002</v>
      </c>
      <c r="M475" s="23">
        <v>4.7432279999999993</v>
      </c>
      <c r="N475" s="24">
        <v>132.81031900000002</v>
      </c>
      <c r="O475" s="22">
        <v>1280.670938</v>
      </c>
      <c r="P475" s="23">
        <v>1351.8193240000001</v>
      </c>
      <c r="Q475" s="23">
        <v>1375.535453</v>
      </c>
      <c r="R475" s="24">
        <v>118.580645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1779.6429970000004</v>
      </c>
      <c r="P520" s="17">
        <f t="shared" si="70"/>
        <v>11244.298675999999</v>
      </c>
      <c r="Q520" s="17">
        <f>SUM(Q521:Q524)</f>
        <v>45644.671479000011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1779.6429970000004</v>
      </c>
      <c r="P524" s="23">
        <v>11244.298675999999</v>
      </c>
      <c r="Q524" s="23">
        <v>45644.671479000011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1.5178329999999998</v>
      </c>
      <c r="G526" s="27">
        <f t="shared" si="71"/>
        <v>208.70193000000003</v>
      </c>
      <c r="H526" s="27">
        <f t="shared" si="71"/>
        <v>18.972904</v>
      </c>
      <c r="I526" s="27">
        <f t="shared" si="71"/>
        <v>17.312774000000001</v>
      </c>
      <c r="J526" s="27">
        <f t="shared" si="71"/>
        <v>33.202583000000004</v>
      </c>
      <c r="K526" s="27">
        <f t="shared" si="71"/>
        <v>12.332386999999999</v>
      </c>
      <c r="L526" s="27">
        <f t="shared" si="71"/>
        <v>26.087738000000002</v>
      </c>
      <c r="M526" s="27">
        <f t="shared" si="71"/>
        <v>4.7432279999999993</v>
      </c>
      <c r="N526" s="28">
        <f t="shared" si="71"/>
        <v>132.81031900000002</v>
      </c>
      <c r="O526" s="26">
        <f t="shared" si="71"/>
        <v>4995.4574269999994</v>
      </c>
      <c r="P526" s="27">
        <f t="shared" si="71"/>
        <v>56643.626167999988</v>
      </c>
      <c r="Q526" s="27">
        <f t="shared" si="71"/>
        <v>91067.715100000001</v>
      </c>
      <c r="R526" s="28">
        <f t="shared" si="71"/>
        <v>118.580645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13049.914028999996</v>
      </c>
      <c r="P557" s="17">
        <f t="shared" si="75"/>
        <v>15949.894928000003</v>
      </c>
      <c r="Q557" s="17">
        <f>SUM(Q558:Q559)</f>
        <v>24649.837603999997</v>
      </c>
      <c r="R557" s="19">
        <f t="shared" si="75"/>
        <v>1174.4922620000002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10552.760453999997</v>
      </c>
      <c r="P558" s="23">
        <v>12897.818340000003</v>
      </c>
      <c r="Q558" s="23">
        <v>19932.991974999994</v>
      </c>
      <c r="R558" s="24">
        <v>949.74844100000018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2497.1535749999994</v>
      </c>
      <c r="P559" s="23">
        <v>3052.0765880000004</v>
      </c>
      <c r="Q559" s="23">
        <v>4716.8456290000022</v>
      </c>
      <c r="R559" s="24">
        <v>224.74382100000008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13049.914028999996</v>
      </c>
      <c r="P653" s="27">
        <f t="shared" si="87"/>
        <v>15949.894928000003</v>
      </c>
      <c r="Q653" s="27">
        <f t="shared" si="87"/>
        <v>24649.837603999997</v>
      </c>
      <c r="R653" s="28">
        <f t="shared" si="87"/>
        <v>1174.4922620000002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2016&amp;CTOTAL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2.6222172076683443</v>
      </c>
      <c r="H4" s="188">
        <f t="shared" si="1"/>
        <v>206.73945459698271</v>
      </c>
      <c r="I4" s="188">
        <f t="shared" si="1"/>
        <v>328.0093864442062</v>
      </c>
      <c r="J4" s="188">
        <f t="shared" si="1"/>
        <v>108.95578072310138</v>
      </c>
      <c r="K4" s="188">
        <f t="shared" si="1"/>
        <v>81.724180001700816</v>
      </c>
      <c r="L4" s="188">
        <f t="shared" si="0"/>
        <v>725.42880082300883</v>
      </c>
      <c r="M4" s="189">
        <f t="shared" si="0"/>
        <v>2.7479440050605895E-2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1.7369073828214476</v>
      </c>
      <c r="H5" s="113">
        <v>0.25088795673359543</v>
      </c>
      <c r="I5" s="113">
        <v>13.135454423251899</v>
      </c>
      <c r="J5" s="113">
        <v>10.328281648751073</v>
      </c>
      <c r="K5" s="113">
        <v>0.62244079926391216</v>
      </c>
      <c r="L5" s="113">
        <v>24.337063897961759</v>
      </c>
      <c r="M5" s="24">
        <v>1.1578286062501001E-3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0.11887245406078856</v>
      </c>
      <c r="H6" s="113">
        <v>10.515493767017592</v>
      </c>
      <c r="I6" s="113">
        <v>0.55403299938389172</v>
      </c>
      <c r="J6" s="113">
        <v>0.29116527354209226</v>
      </c>
      <c r="K6" s="113">
        <v>0.54840188980202242</v>
      </c>
      <c r="L6" s="113">
        <v>11.909093905395997</v>
      </c>
      <c r="M6" s="24">
        <v>2.5715435491573999E-2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0.68296319041005915</v>
      </c>
      <c r="H7" s="113">
        <v>195.68319162332122</v>
      </c>
      <c r="I7" s="113">
        <v>313.09333193706186</v>
      </c>
      <c r="J7" s="113">
        <v>97.842611807449131</v>
      </c>
      <c r="K7" s="113">
        <v>78.274391935467975</v>
      </c>
      <c r="L7" s="113">
        <v>684.89352730330017</v>
      </c>
      <c r="M7" s="24">
        <v>6.0599999999999998E-4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1.456166366747081E-2</v>
      </c>
      <c r="H8" s="113">
        <v>0.10705107154106018</v>
      </c>
      <c r="I8" s="113">
        <v>0.29997394962360857</v>
      </c>
      <c r="J8" s="113">
        <v>0.21143781704372469</v>
      </c>
      <c r="K8" s="113">
        <v>1.7926044813718782</v>
      </c>
      <c r="L8" s="113">
        <v>2.411067332251021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6.8912516708578259E-2</v>
      </c>
      <c r="H9" s="113">
        <v>0.1828301783692578</v>
      </c>
      <c r="I9" s="113">
        <v>0.92659313488489758</v>
      </c>
      <c r="J9" s="113">
        <v>0.28228417631535918</v>
      </c>
      <c r="K9" s="113">
        <v>0.48634089579501766</v>
      </c>
      <c r="L9" s="113">
        <v>1.8780483840999089</v>
      </c>
      <c r="M9" s="24">
        <v>1.7595278179999997E-7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2.3110000000000001E-3</v>
      </c>
      <c r="G11" s="17">
        <f t="shared" ref="G11:K11" si="3">SUM(G12:G16)</f>
        <v>4.7203823472299997E-2</v>
      </c>
      <c r="H11" s="111">
        <f t="shared" si="3"/>
        <v>4.6253776404212639</v>
      </c>
      <c r="I11" s="111">
        <f t="shared" si="3"/>
        <v>7.4014157110278962</v>
      </c>
      <c r="J11" s="111">
        <f t="shared" si="3"/>
        <v>2.3130238264518956</v>
      </c>
      <c r="K11" s="111">
        <f t="shared" si="3"/>
        <v>1.8505135951158957</v>
      </c>
      <c r="L11" s="111">
        <f t="shared" si="2"/>
        <v>16.190330773016953</v>
      </c>
      <c r="M11" s="112">
        <f t="shared" si="2"/>
        <v>3.0000000000000001E-6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2.3110000000000001E-3</v>
      </c>
      <c r="G14" s="23">
        <v>4.7203823472299997E-2</v>
      </c>
      <c r="H14" s="113">
        <v>4.6253776404212639</v>
      </c>
      <c r="I14" s="113">
        <v>7.4014157110278962</v>
      </c>
      <c r="J14" s="113">
        <v>2.3130238264518956</v>
      </c>
      <c r="K14" s="113">
        <v>1.8505135951158957</v>
      </c>
      <c r="L14" s="113">
        <v>16.190330773016953</v>
      </c>
      <c r="M14" s="24">
        <v>3.0000000000000001E-6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1.2443888357516582E-2</v>
      </c>
      <c r="H18" s="111">
        <f t="shared" si="5"/>
        <v>0.114467209559642</v>
      </c>
      <c r="I18" s="111">
        <f t="shared" si="5"/>
        <v>0.24694060111383276</v>
      </c>
      <c r="J18" s="111">
        <f t="shared" si="5"/>
        <v>0.1449667400591069</v>
      </c>
      <c r="K18" s="111">
        <f t="shared" si="5"/>
        <v>0.5675131132416068</v>
      </c>
      <c r="L18" s="111">
        <f t="shared" si="4"/>
        <v>1.073887509588304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1.3684520191177679E-4</v>
      </c>
      <c r="H19" s="113">
        <v>3.6791552707279997E-4</v>
      </c>
      <c r="I19" s="113">
        <v>8.2947282411880005E-4</v>
      </c>
      <c r="J19" s="113">
        <v>3.4701755748559998E-4</v>
      </c>
      <c r="K19" s="113">
        <v>3.4701755748559998E-4</v>
      </c>
      <c r="L19" s="113">
        <v>1.8914234661627999E-3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2.2655820774551199E-3</v>
      </c>
      <c r="H20" s="113">
        <v>8.3762065678686E-3</v>
      </c>
      <c r="I20" s="113">
        <v>1.6976981765307399E-2</v>
      </c>
      <c r="J20" s="113">
        <v>9.6725152315063016E-3</v>
      </c>
      <c r="K20" s="113">
        <v>9.6725152315063016E-3</v>
      </c>
      <c r="L20" s="113">
        <v>4.4698166343564001E-2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1.3490437502453206E-3</v>
      </c>
      <c r="H21" s="113">
        <v>6.9698327822080011E-4</v>
      </c>
      <c r="I21" s="113">
        <v>3.1796010338882999E-3</v>
      </c>
      <c r="J21" s="113">
        <v>6.7012637425859997E-4</v>
      </c>
      <c r="K21" s="113">
        <v>6.7012637425859997E-4</v>
      </c>
      <c r="L21" s="113">
        <v>5.2168370606263002E-3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3.26380646872E-2</v>
      </c>
      <c r="I22" s="113">
        <v>9.2085968224599982E-2</v>
      </c>
      <c r="J22" s="113">
        <v>6.4693306790699998E-2</v>
      </c>
      <c r="K22" s="113">
        <v>0.48723967997319995</v>
      </c>
      <c r="L22" s="113">
        <v>0.67665701967569991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8.6924173279043643E-3</v>
      </c>
      <c r="H24" s="113">
        <v>7.2388039499279799E-2</v>
      </c>
      <c r="I24" s="113">
        <v>0.13386857726591828</v>
      </c>
      <c r="J24" s="113">
        <v>6.9583774105156398E-2</v>
      </c>
      <c r="K24" s="113">
        <v>6.9583774105156398E-2</v>
      </c>
      <c r="L24" s="113">
        <v>0.34542406304225109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50.572388648436799</v>
      </c>
      <c r="I26" s="111">
        <f t="shared" si="7"/>
        <v>0.6179925293088</v>
      </c>
      <c r="J26" s="111">
        <f t="shared" si="7"/>
        <v>0.18539775879264001</v>
      </c>
      <c r="K26" s="111">
        <f t="shared" si="7"/>
        <v>0.12359850586175999</v>
      </c>
      <c r="L26" s="111">
        <f t="shared" si="6"/>
        <v>51.499377442399997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50.572388648436799</v>
      </c>
      <c r="I32" s="113">
        <v>0.6179925293088</v>
      </c>
      <c r="J32" s="113">
        <v>0.18539775879264001</v>
      </c>
      <c r="K32" s="113">
        <v>0.12359850586175999</v>
      </c>
      <c r="L32" s="113">
        <v>51.499377442399997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1.9433472518419002E-2</v>
      </c>
      <c r="G35" s="17">
        <f t="shared" ref="G35:K35" si="9">SUM(G36:G41)</f>
        <v>0.39257403694411264</v>
      </c>
      <c r="H35" s="111">
        <f t="shared" si="9"/>
        <v>38.593511078522234</v>
      </c>
      <c r="I35" s="111">
        <f t="shared" si="9"/>
        <v>61.767980117932673</v>
      </c>
      <c r="J35" s="111">
        <f t="shared" si="9"/>
        <v>19.304810882146125</v>
      </c>
      <c r="K35" s="111">
        <f t="shared" si="9"/>
        <v>15.446383506970632</v>
      </c>
      <c r="L35" s="111">
        <f t="shared" si="8"/>
        <v>135.11268558554181</v>
      </c>
      <c r="M35" s="112">
        <f t="shared" si="8"/>
        <v>8.7012402000000022E-10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1.9292000000000004E-2</v>
      </c>
      <c r="G38" s="23">
        <v>0.38831545959835778</v>
      </c>
      <c r="H38" s="113">
        <v>38.587341104689692</v>
      </c>
      <c r="I38" s="113">
        <v>61.739466657035941</v>
      </c>
      <c r="J38" s="113">
        <v>19.296461657035955</v>
      </c>
      <c r="K38" s="113">
        <v>15.438006657035936</v>
      </c>
      <c r="L38" s="113">
        <v>135.06127607579737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1.68310479046392E-3</v>
      </c>
      <c r="H39" s="113">
        <v>1.8850773647999999E-3</v>
      </c>
      <c r="I39" s="113">
        <v>2.8276160472000002E-3</v>
      </c>
      <c r="J39" s="113">
        <v>2.8276160472000002E-3</v>
      </c>
      <c r="K39" s="113">
        <v>2.8276160472000002E-3</v>
      </c>
      <c r="L39" s="113">
        <v>1.03679255064E-2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1.40383944301E-4</v>
      </c>
      <c r="G40" s="23">
        <v>1.5348450451697201E-3</v>
      </c>
      <c r="H40" s="113">
        <v>3.1129360353375993E-3</v>
      </c>
      <c r="I40" s="113">
        <v>2.3828738204134198E-2</v>
      </c>
      <c r="J40" s="113">
        <v>3.7730544906571001E-3</v>
      </c>
      <c r="K40" s="113">
        <v>3.8023116773814002E-3</v>
      </c>
      <c r="L40" s="113">
        <v>3.4517040378777709E-2</v>
      </c>
      <c r="M40" s="24">
        <v>8.1778342000000018E-10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1.0885741180000002E-6</v>
      </c>
      <c r="G41" s="23">
        <v>1.0406275101212275E-3</v>
      </c>
      <c r="H41" s="113">
        <v>1.1719604324052001E-3</v>
      </c>
      <c r="I41" s="113">
        <v>1.8571066454012E-3</v>
      </c>
      <c r="J41" s="113">
        <v>1.7485545723128003E-3</v>
      </c>
      <c r="K41" s="113">
        <v>1.7469222101135001E-3</v>
      </c>
      <c r="L41" s="113">
        <v>6.5245438592856008E-3</v>
      </c>
      <c r="M41" s="24">
        <v>5.2340600000000001E-11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2.1744472518419003E-2</v>
      </c>
      <c r="G43" s="27">
        <f t="shared" ref="G43:K43" si="11">SUM(G35,G26,G18,G11,G4)</f>
        <v>3.0744389564422736</v>
      </c>
      <c r="H43" s="114">
        <f t="shared" si="11"/>
        <v>300.64519917392266</v>
      </c>
      <c r="I43" s="114">
        <f t="shared" si="11"/>
        <v>398.04371540358943</v>
      </c>
      <c r="J43" s="114">
        <f t="shared" si="11"/>
        <v>130.90397993055115</v>
      </c>
      <c r="K43" s="114">
        <f t="shared" si="11"/>
        <v>99.712188722890716</v>
      </c>
      <c r="L43" s="114">
        <f t="shared" si="10"/>
        <v>929.30508213355597</v>
      </c>
      <c r="M43" s="28">
        <f t="shared" si="10"/>
        <v>2.7482440920729916E-2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2.9073239795650296E-2</v>
      </c>
      <c r="G48" s="17">
        <f t="shared" ref="G48:M48" si="13">SUM(G49:G54)</f>
        <v>0.98234050947447749</v>
      </c>
      <c r="H48" s="111">
        <f t="shared" si="13"/>
        <v>97.96351699158275</v>
      </c>
      <c r="I48" s="111">
        <f t="shared" si="13"/>
        <v>166.93950847954412</v>
      </c>
      <c r="J48" s="111">
        <f t="shared" si="13"/>
        <v>72.573044987399243</v>
      </c>
      <c r="K48" s="111">
        <f t="shared" si="13"/>
        <v>64.198882316951924</v>
      </c>
      <c r="L48" s="111">
        <f t="shared" si="13"/>
        <v>401.67495277547823</v>
      </c>
      <c r="M48" s="112">
        <f t="shared" si="13"/>
        <v>0.25437400000000004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2.9056999999999999E-2</v>
      </c>
      <c r="G51" s="23">
        <v>0.97894784831879034</v>
      </c>
      <c r="H51" s="113">
        <v>97.956224561641676</v>
      </c>
      <c r="I51" s="113">
        <v>166.89813541449752</v>
      </c>
      <c r="J51" s="113">
        <v>72.562678795975728</v>
      </c>
      <c r="K51" s="113">
        <v>64.188149705749922</v>
      </c>
      <c r="L51" s="113">
        <v>401.605188477865</v>
      </c>
      <c r="M51" s="24">
        <v>0.25437400000000004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9.0000000000000002E-6</v>
      </c>
      <c r="G52" s="23">
        <v>2.1509319011837314E-3</v>
      </c>
      <c r="H52" s="113">
        <v>2.3992659536856325E-3</v>
      </c>
      <c r="I52" s="113">
        <v>4.6230366376644469E-3</v>
      </c>
      <c r="J52" s="113">
        <v>3.5019640858200995E-3</v>
      </c>
      <c r="K52" s="113">
        <v>3.4851058519577787E-3</v>
      </c>
      <c r="L52" s="113">
        <v>1.4009372529127965E-2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7.2397956502999994E-6</v>
      </c>
      <c r="G53" s="23">
        <v>1.2417292545033581E-3</v>
      </c>
      <c r="H53" s="113">
        <v>4.8931639873963581E-3</v>
      </c>
      <c r="I53" s="113">
        <v>3.675002840894262E-2</v>
      </c>
      <c r="J53" s="113">
        <v>6.8642273377052965E-3</v>
      </c>
      <c r="K53" s="113">
        <v>7.2475053500451704E-3</v>
      </c>
      <c r="L53" s="113">
        <v>5.5754925084089239E-2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0.38129400000000008</v>
      </c>
      <c r="G56" s="17">
        <f t="shared" ref="G56:M56" si="15">SUM(G57:G61)</f>
        <v>43.670113180307773</v>
      </c>
      <c r="H56" s="111">
        <f t="shared" si="15"/>
        <v>8292.1410877424423</v>
      </c>
      <c r="I56" s="111">
        <f t="shared" si="15"/>
        <v>7730.7352184713527</v>
      </c>
      <c r="J56" s="111">
        <f t="shared" si="15"/>
        <v>2931.39263694488</v>
      </c>
      <c r="K56" s="111">
        <f t="shared" si="15"/>
        <v>4581.8787191434021</v>
      </c>
      <c r="L56" s="111">
        <f t="shared" si="15"/>
        <v>23536.147662302079</v>
      </c>
      <c r="M56" s="112">
        <f t="shared" si="15"/>
        <v>0.64808699999999986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0.12390500000000003</v>
      </c>
      <c r="G58" s="23">
        <v>9.1536398062679236</v>
      </c>
      <c r="H58" s="113">
        <v>2363.8109402962409</v>
      </c>
      <c r="I58" s="113">
        <v>2273.8685888603109</v>
      </c>
      <c r="J58" s="113">
        <v>869.48591330172212</v>
      </c>
      <c r="K58" s="113">
        <v>1108.328351418613</v>
      </c>
      <c r="L58" s="113">
        <v>6615.4937938768844</v>
      </c>
      <c r="M58" s="24">
        <v>0.64540999999999982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0.25738900000000003</v>
      </c>
      <c r="G61" s="23">
        <v>34.516473374039847</v>
      </c>
      <c r="H61" s="113">
        <v>5928.3301474462014</v>
      </c>
      <c r="I61" s="113">
        <v>5456.8666296110423</v>
      </c>
      <c r="J61" s="113">
        <v>2061.9067236431579</v>
      </c>
      <c r="K61" s="113">
        <v>3473.5503677247889</v>
      </c>
      <c r="L61" s="113">
        <v>16920.653868425194</v>
      </c>
      <c r="M61" s="24">
        <v>2.6770000000000006E-3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1.8304000000000001E-2</v>
      </c>
      <c r="G63" s="17">
        <f t="shared" ref="G63:M63" si="17">SUM(G64:G68)</f>
        <v>0.30300551031817713</v>
      </c>
      <c r="H63" s="111">
        <f t="shared" si="17"/>
        <v>27.687241275628388</v>
      </c>
      <c r="I63" s="111">
        <f t="shared" si="17"/>
        <v>44.641457996839222</v>
      </c>
      <c r="J63" s="111">
        <f t="shared" si="17"/>
        <v>13.987079120673412</v>
      </c>
      <c r="K63" s="111">
        <f t="shared" si="17"/>
        <v>11.242984988748416</v>
      </c>
      <c r="L63" s="111">
        <f t="shared" si="17"/>
        <v>97.558763381889449</v>
      </c>
      <c r="M63" s="112">
        <f t="shared" si="17"/>
        <v>4.1069999999999995E-2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1.3847999999999999E-2</v>
      </c>
      <c r="G65" s="23">
        <v>0.28295843220910999</v>
      </c>
      <c r="H65" s="113">
        <v>27.648767085318056</v>
      </c>
      <c r="I65" s="113">
        <v>44.337714389126084</v>
      </c>
      <c r="J65" s="113">
        <v>13.95265484513259</v>
      </c>
      <c r="K65" s="113">
        <v>11.212610627977103</v>
      </c>
      <c r="L65" s="113">
        <v>97.151746947553846</v>
      </c>
      <c r="M65" s="24">
        <v>4.1069999999999995E-2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4.4559999999999999E-3</v>
      </c>
      <c r="G67" s="23">
        <v>2.0047078109067144E-2</v>
      </c>
      <c r="H67" s="113">
        <v>3.8474190310330877E-2</v>
      </c>
      <c r="I67" s="113">
        <v>0.30374360771313857</v>
      </c>
      <c r="J67" s="113">
        <v>3.4424275540822377E-2</v>
      </c>
      <c r="K67" s="113">
        <v>3.037436077131386E-2</v>
      </c>
      <c r="L67" s="113">
        <v>0.40701643433560564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0.42867123979565036</v>
      </c>
      <c r="G70" s="27">
        <f t="shared" ref="G70:M70" si="19">SUM(G63,G56,G48)</f>
        <v>44.955459200100428</v>
      </c>
      <c r="H70" s="114">
        <f t="shared" si="19"/>
        <v>8417.7918460096535</v>
      </c>
      <c r="I70" s="114">
        <f t="shared" si="19"/>
        <v>7942.3161849477365</v>
      </c>
      <c r="J70" s="114">
        <f t="shared" si="19"/>
        <v>3017.9527610529526</v>
      </c>
      <c r="K70" s="114">
        <f t="shared" si="19"/>
        <v>4657.3205864491028</v>
      </c>
      <c r="L70" s="114">
        <f t="shared" si="19"/>
        <v>24035.381378459446</v>
      </c>
      <c r="M70" s="28">
        <f t="shared" si="19"/>
        <v>0.9435309999999999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0.44768916547927273</v>
      </c>
      <c r="G75" s="17">
        <f t="shared" ref="G75:M75" si="21">SUM(G76:G81)</f>
        <v>6.5237842402163109</v>
      </c>
      <c r="H75" s="111">
        <f t="shared" si="21"/>
        <v>465.52866162547895</v>
      </c>
      <c r="I75" s="111">
        <f t="shared" si="21"/>
        <v>682.80592281084273</v>
      </c>
      <c r="J75" s="111">
        <f t="shared" si="21"/>
        <v>220.40702760290239</v>
      </c>
      <c r="K75" s="111">
        <f t="shared" si="21"/>
        <v>180.84574881913201</v>
      </c>
      <c r="L75" s="111">
        <f t="shared" si="21"/>
        <v>1549.5873607610397</v>
      </c>
      <c r="M75" s="112">
        <f t="shared" si="21"/>
        <v>0.14230891769955528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0.24455940762623338</v>
      </c>
      <c r="G77" s="39">
        <v>2.07407140238365</v>
      </c>
      <c r="H77" s="120">
        <v>44.779238246884439</v>
      </c>
      <c r="I77" s="120">
        <v>1.980348956314526</v>
      </c>
      <c r="J77" s="120">
        <v>0.82777689251500064</v>
      </c>
      <c r="K77" s="120">
        <v>1.5201144580485351</v>
      </c>
      <c r="L77" s="120">
        <v>49.107478454347081</v>
      </c>
      <c r="M77" s="40">
        <v>0.1399189907801183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0.20168073919703935</v>
      </c>
      <c r="G78" s="39">
        <v>4.3022702341707353</v>
      </c>
      <c r="H78" s="120">
        <v>420.58751918094225</v>
      </c>
      <c r="I78" s="120">
        <v>680.11958498020465</v>
      </c>
      <c r="J78" s="120">
        <v>219.34957140048488</v>
      </c>
      <c r="K78" s="120">
        <v>179.09205724528564</v>
      </c>
      <c r="L78" s="120">
        <v>1499.1487328090163</v>
      </c>
      <c r="M78" s="40">
        <v>2.389926908412999E-3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9.5700000000000017E-4</v>
      </c>
      <c r="G79" s="39">
        <v>0.10338623499500001</v>
      </c>
      <c r="H79" s="120">
        <v>9.4118387974400031E-2</v>
      </c>
      <c r="I79" s="120">
        <v>0.19581274211159999</v>
      </c>
      <c r="J79" s="120">
        <v>0.13600635281160001</v>
      </c>
      <c r="K79" s="120">
        <v>0.13510700861159999</v>
      </c>
      <c r="L79" s="120">
        <v>0.56104449150919999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4.9201865599999997E-4</v>
      </c>
      <c r="G80" s="39">
        <v>4.4056368666925971E-2</v>
      </c>
      <c r="H80" s="120">
        <v>6.7785809677855802E-2</v>
      </c>
      <c r="I80" s="120">
        <v>0.51017613221201397</v>
      </c>
      <c r="J80" s="120">
        <v>9.3672957090925005E-2</v>
      </c>
      <c r="K80" s="120">
        <v>9.8470107186211811E-2</v>
      </c>
      <c r="L80" s="120">
        <v>0.77010500616700672</v>
      </c>
      <c r="M80" s="40">
        <v>1.1024E-11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1.9521828606449431E-3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1.9521828606449431E-3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7.1579288999999782E-2</v>
      </c>
      <c r="G88" s="17">
        <f t="shared" ref="G88:M88" si="25">SUM(G89:G114)</f>
        <v>1.6137909803517405</v>
      </c>
      <c r="H88" s="111">
        <f t="shared" si="25"/>
        <v>1.2478267292761696</v>
      </c>
      <c r="I88" s="111">
        <f t="shared" si="25"/>
        <v>5.1802447977431338</v>
      </c>
      <c r="J88" s="111">
        <f t="shared" si="25"/>
        <v>1.433491176686509</v>
      </c>
      <c r="K88" s="111">
        <f t="shared" si="25"/>
        <v>0.8152926373833479</v>
      </c>
      <c r="L88" s="111">
        <f t="shared" si="25"/>
        <v>8.6768553284057148</v>
      </c>
      <c r="M88" s="112">
        <f t="shared" si="25"/>
        <v>4.1791986765299001E-2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>
        <v>3.7123532592843601E-2</v>
      </c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1.0512569532633231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7.1579288999999782E-2</v>
      </c>
      <c r="G99" s="39">
        <v>0.49979556459414903</v>
      </c>
      <c r="H99" s="120">
        <v>1.1706111299999973</v>
      </c>
      <c r="I99" s="120">
        <v>5.0426325599999862</v>
      </c>
      <c r="J99" s="120">
        <v>1.3867239539999994</v>
      </c>
      <c r="K99" s="120">
        <v>0.77440428599999989</v>
      </c>
      <c r="L99" s="120">
        <v>8.3743719299999846</v>
      </c>
      <c r="M99" s="40">
        <v>4.6682144999999993E-3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5.8064718000000001E-2</v>
      </c>
      <c r="H107" s="120">
        <v>7.7037030000000006E-2</v>
      </c>
      <c r="I107" s="120">
        <v>0.12786856000000002</v>
      </c>
      <c r="J107" s="120">
        <v>3.76084E-2</v>
      </c>
      <c r="K107" s="120">
        <v>3.0086720000000001E-2</v>
      </c>
      <c r="L107" s="120">
        <v>0.27260070999999997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2.4694840000000009E-5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4.6490496542684005E-3</v>
      </c>
      <c r="H114" s="120">
        <v>1.7856927617219999E-4</v>
      </c>
      <c r="I114" s="120">
        <v>9.7436777431471992E-3</v>
      </c>
      <c r="J114" s="120">
        <v>9.1588226865095997E-3</v>
      </c>
      <c r="K114" s="120">
        <v>1.0801631383348E-2</v>
      </c>
      <c r="L114" s="120">
        <v>2.9882688405729399E-2</v>
      </c>
      <c r="M114" s="40">
        <v>2.3967245540000002E-7</v>
      </c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0.5192684544792725</v>
      </c>
      <c r="G116" s="42">
        <f t="shared" ref="G116:M116" si="27">SUM(G88,G83,G75)</f>
        <v>8.139527403428696</v>
      </c>
      <c r="H116" s="122">
        <f t="shared" si="27"/>
        <v>466.77648835475509</v>
      </c>
      <c r="I116" s="122">
        <f t="shared" si="27"/>
        <v>687.9861676085859</v>
      </c>
      <c r="J116" s="122">
        <f t="shared" si="27"/>
        <v>221.8405187795889</v>
      </c>
      <c r="K116" s="122">
        <f t="shared" si="27"/>
        <v>181.66104145651536</v>
      </c>
      <c r="L116" s="122">
        <f t="shared" si="27"/>
        <v>1558.2642160894454</v>
      </c>
      <c r="M116" s="43">
        <f t="shared" si="27"/>
        <v>0.18410090446485428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1.7581133810662617E-4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1.7581133810662617E-4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0.15732194999999999</v>
      </c>
      <c r="G128" s="17">
        <f t="shared" ref="G128:M128" si="31">SUM(G129:G138)</f>
        <v>58.615191199970297</v>
      </c>
      <c r="H128" s="111">
        <f t="shared" si="31"/>
        <v>712.11498988000005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9151.2199097841331</v>
      </c>
      <c r="M128" s="112">
        <f t="shared" si="31"/>
        <v>23.329711874975256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712.11498988000005</v>
      </c>
      <c r="I129" s="120"/>
      <c r="J129" s="120"/>
      <c r="K129" s="120"/>
      <c r="L129" s="120">
        <v>712.11498988000005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3910.5891713000001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1.1190702088840001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27.429295229970297</v>
      </c>
      <c r="H135" s="120"/>
      <c r="I135" s="120"/>
      <c r="J135" s="120"/>
      <c r="K135" s="120"/>
      <c r="L135" s="120">
        <v>4388.6872367952483</v>
      </c>
      <c r="M135" s="40">
        <v>22.857746024975256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0.15732194999999999</v>
      </c>
      <c r="G137" s="39">
        <v>31.185895970000001</v>
      </c>
      <c r="H137" s="120"/>
      <c r="I137" s="120"/>
      <c r="J137" s="120"/>
      <c r="K137" s="120"/>
      <c r="L137" s="120">
        <v>138.70944159999999</v>
      </c>
      <c r="M137" s="40">
        <v>0.47196585000000002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14.516036669999998</v>
      </c>
      <c r="H140" s="111">
        <f t="shared" si="33"/>
        <v>1153.7606599999999</v>
      </c>
      <c r="I140" s="111">
        <f t="shared" si="33"/>
        <v>1141.9632099999999</v>
      </c>
      <c r="J140" s="111">
        <f t="shared" si="33"/>
        <v>1141.9632099999999</v>
      </c>
      <c r="K140" s="111">
        <f t="shared" si="33"/>
        <v>141.35600699999998</v>
      </c>
      <c r="L140" s="111">
        <f t="shared" si="33"/>
        <v>3579.043087</v>
      </c>
      <c r="M140" s="112">
        <f t="shared" si="33"/>
        <v>1.2447016031999999E-3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1153.7606599999999</v>
      </c>
      <c r="I141" s="120">
        <v>1141.9632099999999</v>
      </c>
      <c r="J141" s="120">
        <v>1141.9632099999999</v>
      </c>
      <c r="K141" s="120">
        <v>141.35600699999998</v>
      </c>
      <c r="L141" s="120">
        <v>3579.043087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14.516036669999998</v>
      </c>
      <c r="H149" s="120"/>
      <c r="I149" s="120"/>
      <c r="J149" s="120"/>
      <c r="K149" s="120"/>
      <c r="L149" s="120"/>
      <c r="M149" s="40">
        <v>1.2447016031999999E-3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0.15732194999999999</v>
      </c>
      <c r="G238" s="42">
        <f t="shared" ref="G238:M238" si="43">SUM(G228,G204,G173,G155,G140,G128,G121,G236)</f>
        <v>73.131403681308413</v>
      </c>
      <c r="H238" s="122">
        <f t="shared" si="43"/>
        <v>1865.8756498799999</v>
      </c>
      <c r="I238" s="122">
        <f t="shared" si="43"/>
        <v>1141.9632099999999</v>
      </c>
      <c r="J238" s="122">
        <f t="shared" si="43"/>
        <v>1141.9632099999999</v>
      </c>
      <c r="K238" s="122">
        <f t="shared" si="43"/>
        <v>141.35600699999998</v>
      </c>
      <c r="L238" s="122">
        <f t="shared" si="43"/>
        <v>12730.262996784133</v>
      </c>
      <c r="M238" s="43">
        <f t="shared" si="43"/>
        <v>23.330956576578455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0.99749999999999972</v>
      </c>
      <c r="I313" s="111">
        <f t="shared" si="65"/>
        <v>0.50350000000000006</v>
      </c>
      <c r="J313" s="111">
        <f t="shared" si="65"/>
        <v>0.50350000000000006</v>
      </c>
      <c r="K313" s="111">
        <f t="shared" si="65"/>
        <v>0.50350000000000006</v>
      </c>
      <c r="L313" s="111">
        <f t="shared" si="65"/>
        <v>2.508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0.99749999999999972</v>
      </c>
      <c r="I319" s="113">
        <v>0.50350000000000006</v>
      </c>
      <c r="J319" s="113">
        <v>0.50350000000000006</v>
      </c>
      <c r="K319" s="113">
        <v>0.50350000000000006</v>
      </c>
      <c r="L319" s="113">
        <v>2.508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563.53516700000011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563.53516700000011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6.4290000000000007E-3</v>
      </c>
      <c r="H336" s="111">
        <f t="shared" si="69"/>
        <v>7.1361900000000009</v>
      </c>
      <c r="I336" s="111">
        <f t="shared" si="69"/>
        <v>2.8930499999999992</v>
      </c>
      <c r="J336" s="111">
        <f t="shared" si="69"/>
        <v>2.8930499999999992</v>
      </c>
      <c r="K336" s="111">
        <f t="shared" si="69"/>
        <v>2.8930499999999992</v>
      </c>
      <c r="L336" s="111">
        <f t="shared" si="69"/>
        <v>15.815339999999997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6.4290000000000007E-3</v>
      </c>
      <c r="H338" s="113">
        <v>7.1361900000000009</v>
      </c>
      <c r="I338" s="113">
        <v>2.8930499999999992</v>
      </c>
      <c r="J338" s="113">
        <v>2.8930499999999992</v>
      </c>
      <c r="K338" s="113">
        <v>2.8930499999999992</v>
      </c>
      <c r="L338" s="113">
        <v>15.815339999999997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6.4290000000000007E-3</v>
      </c>
      <c r="H341" s="114">
        <f t="shared" si="71"/>
        <v>8.1336900000000014</v>
      </c>
      <c r="I341" s="114">
        <f t="shared" si="71"/>
        <v>3.3965499999999995</v>
      </c>
      <c r="J341" s="114">
        <f t="shared" si="71"/>
        <v>3.3965499999999995</v>
      </c>
      <c r="K341" s="114">
        <f t="shared" si="71"/>
        <v>3.3965499999999995</v>
      </c>
      <c r="L341" s="114">
        <f t="shared" si="71"/>
        <v>18.323339999999998</v>
      </c>
      <c r="M341" s="28">
        <f t="shared" si="71"/>
        <v>563.53516700000011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10.720189198699998</v>
      </c>
      <c r="H346" s="111">
        <f t="shared" si="73"/>
        <v>456.77086015660007</v>
      </c>
      <c r="I346" s="111">
        <f t="shared" si="73"/>
        <v>512.29454259689999</v>
      </c>
      <c r="J346" s="111">
        <f t="shared" si="73"/>
        <v>400.21771863380002</v>
      </c>
      <c r="K346" s="111">
        <f t="shared" si="73"/>
        <v>431.46703915949996</v>
      </c>
      <c r="L346" s="111">
        <f t="shared" si="73"/>
        <v>1800.7501605427001</v>
      </c>
      <c r="M346" s="112">
        <f t="shared" si="73"/>
        <v>2.1444490000000003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5.1037438370999997</v>
      </c>
      <c r="H347" s="113">
        <v>208.54178008270003</v>
      </c>
      <c r="I347" s="113">
        <v>233.9368707445</v>
      </c>
      <c r="J347" s="113">
        <v>182.77130165930006</v>
      </c>
      <c r="K347" s="113">
        <v>196.78536413099997</v>
      </c>
      <c r="L347" s="113">
        <v>822.03531661600005</v>
      </c>
      <c r="M347" s="24">
        <v>1.0209629999999998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1.9043266924999995</v>
      </c>
      <c r="H348" s="113">
        <v>78.481040084699984</v>
      </c>
      <c r="I348" s="113">
        <v>88.031697960499983</v>
      </c>
      <c r="J348" s="113">
        <v>68.757862631499989</v>
      </c>
      <c r="K348" s="113">
        <v>74.162165430399995</v>
      </c>
      <c r="L348" s="113">
        <v>309.43276610550009</v>
      </c>
      <c r="M348" s="24">
        <v>0.38094599999999995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3.7121186690999992</v>
      </c>
      <c r="H349" s="113">
        <v>169.74803998920001</v>
      </c>
      <c r="I349" s="113">
        <v>190.32597389189996</v>
      </c>
      <c r="J349" s="113">
        <v>148.68855434299999</v>
      </c>
      <c r="K349" s="113">
        <v>160.5195095981</v>
      </c>
      <c r="L349" s="113">
        <v>669.28207782119978</v>
      </c>
      <c r="M349" s="24">
        <v>0.74254000000000031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1.0814874238999999</v>
      </c>
      <c r="H351" s="111">
        <f t="shared" si="75"/>
        <v>39.953521820400013</v>
      </c>
      <c r="I351" s="111">
        <f t="shared" si="75"/>
        <v>44.871102345900006</v>
      </c>
      <c r="J351" s="111">
        <f t="shared" si="75"/>
        <v>35.096138856499991</v>
      </c>
      <c r="K351" s="111">
        <f t="shared" si="75"/>
        <v>37.366615235099999</v>
      </c>
      <c r="L351" s="111">
        <f t="shared" si="75"/>
        <v>157.2873782588</v>
      </c>
      <c r="M351" s="112">
        <f t="shared" si="75"/>
        <v>0.22400600000000004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0.43927147779999981</v>
      </c>
      <c r="H352" s="113">
        <v>16.131291551300002</v>
      </c>
      <c r="I352" s="113">
        <v>18.134730777900003</v>
      </c>
      <c r="J352" s="113">
        <v>14.163815776799993</v>
      </c>
      <c r="K352" s="113">
        <v>15.116972731400002</v>
      </c>
      <c r="L352" s="113">
        <v>63.546810837799995</v>
      </c>
      <c r="M352" s="24">
        <v>9.2394000000000004E-2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0.17251174039999989</v>
      </c>
      <c r="H353" s="113">
        <v>6.3496260324000007</v>
      </c>
      <c r="I353" s="113">
        <v>7.1389695222000009</v>
      </c>
      <c r="J353" s="113">
        <v>5.574970608600001</v>
      </c>
      <c r="K353" s="113">
        <v>5.9514169338999992</v>
      </c>
      <c r="L353" s="113">
        <v>25.014983097500004</v>
      </c>
      <c r="M353" s="24">
        <v>3.6343999999999987E-2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0.4697042057000001</v>
      </c>
      <c r="H354" s="113">
        <v>17.472604236700008</v>
      </c>
      <c r="I354" s="113">
        <v>19.597402045800003</v>
      </c>
      <c r="J354" s="113">
        <v>15.3573524711</v>
      </c>
      <c r="K354" s="113">
        <v>16.2982255698</v>
      </c>
      <c r="L354" s="113">
        <v>68.725584323500001</v>
      </c>
      <c r="M354" s="24">
        <v>9.5268000000000047E-2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1.0919577197000001</v>
      </c>
      <c r="H356" s="111">
        <f t="shared" si="77"/>
        <v>27.093470081200003</v>
      </c>
      <c r="I356" s="111">
        <f t="shared" si="77"/>
        <v>164.06601326899997</v>
      </c>
      <c r="J356" s="111">
        <f t="shared" si="77"/>
        <v>183.33248088189998</v>
      </c>
      <c r="K356" s="111">
        <f t="shared" si="77"/>
        <v>42.145397904500015</v>
      </c>
      <c r="L356" s="111">
        <f t="shared" si="77"/>
        <v>416.63736213620001</v>
      </c>
      <c r="M356" s="112">
        <f t="shared" si="77"/>
        <v>0.21765899999999999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0.74665715440000013</v>
      </c>
      <c r="H357" s="113">
        <v>17.725592237900003</v>
      </c>
      <c r="I357" s="113">
        <v>107.33830855219998</v>
      </c>
      <c r="J357" s="113">
        <v>119.94317414369998</v>
      </c>
      <c r="K357" s="113">
        <v>27.57314348160001</v>
      </c>
      <c r="L357" s="113">
        <v>272.58021841500005</v>
      </c>
      <c r="M357" s="24">
        <v>0.148867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0.18128370519999995</v>
      </c>
      <c r="H358" s="113">
        <v>4.4793977435999999</v>
      </c>
      <c r="I358" s="113">
        <v>27.1252418915</v>
      </c>
      <c r="J358" s="113">
        <v>30.31059139820001</v>
      </c>
      <c r="K358" s="113">
        <v>6.9679520458000015</v>
      </c>
      <c r="L358" s="113">
        <v>68.883183079000005</v>
      </c>
      <c r="M358" s="24">
        <v>3.6142999999999995E-2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0.16401686009999999</v>
      </c>
      <c r="H359" s="113">
        <v>4.8884800997000006</v>
      </c>
      <c r="I359" s="113">
        <v>29.602462825299998</v>
      </c>
      <c r="J359" s="113">
        <v>33.078715339999988</v>
      </c>
      <c r="K359" s="113">
        <v>7.6043023771000016</v>
      </c>
      <c r="L359" s="113">
        <v>75.173960642199987</v>
      </c>
      <c r="M359" s="24">
        <v>3.2648999999999997E-2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2.6673293800000004E-2</v>
      </c>
      <c r="H361" s="111">
        <v>0.57445053999999995</v>
      </c>
      <c r="I361" s="111">
        <v>0.64625685720000003</v>
      </c>
      <c r="J361" s="111">
        <v>0.46674106370000001</v>
      </c>
      <c r="K361" s="111">
        <v>0.70011159560000003</v>
      </c>
      <c r="L361" s="111">
        <v>2.3875600559999999</v>
      </c>
      <c r="M361" s="112">
        <v>5.3359999999999996E-3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0.22634934840000001</v>
      </c>
      <c r="H363" s="111">
        <f t="shared" si="79"/>
        <v>5.5606948218999994</v>
      </c>
      <c r="I363" s="111">
        <f t="shared" si="79"/>
        <v>7.4057828865999999</v>
      </c>
      <c r="J363" s="111">
        <f t="shared" si="79"/>
        <v>4.2136524574000003</v>
      </c>
      <c r="K363" s="111">
        <f t="shared" si="79"/>
        <v>8.2822454603000022</v>
      </c>
      <c r="L363" s="111">
        <f t="shared" si="79"/>
        <v>25.462375626100002</v>
      </c>
      <c r="M363" s="112">
        <f t="shared" si="79"/>
        <v>0.13051200000000002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6.5281017800000007E-2</v>
      </c>
      <c r="H364" s="113">
        <v>1.2934110845</v>
      </c>
      <c r="I364" s="113">
        <v>1.9504838771999999</v>
      </c>
      <c r="J364" s="113">
        <v>0.9197621629999998</v>
      </c>
      <c r="K364" s="113">
        <v>2.2247312333000004</v>
      </c>
      <c r="L364" s="113">
        <v>6.3883883582999985</v>
      </c>
      <c r="M364" s="24">
        <v>4.9776999999999995E-2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2.598781E-2</v>
      </c>
      <c r="H365" s="113">
        <v>0.51194562389999987</v>
      </c>
      <c r="I365" s="113">
        <v>0.77686005280000003</v>
      </c>
      <c r="J365" s="113">
        <v>0.36277078909999999</v>
      </c>
      <c r="K365" s="113">
        <v>0.88690415760000008</v>
      </c>
      <c r="L365" s="113">
        <v>2.5384806231000008</v>
      </c>
      <c r="M365" s="24">
        <v>2.0090000000000004E-2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0.1350805206</v>
      </c>
      <c r="H366" s="113">
        <v>3.7553381134999997</v>
      </c>
      <c r="I366" s="113">
        <v>4.6784389566</v>
      </c>
      <c r="J366" s="113">
        <v>2.9311195053000003</v>
      </c>
      <c r="K366" s="113">
        <v>5.1706100694000012</v>
      </c>
      <c r="L366" s="113">
        <v>16.535506644700003</v>
      </c>
      <c r="M366" s="24">
        <v>6.0645000000000018E-2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9.856799116699996</v>
      </c>
      <c r="I370" s="111">
        <v>0.49381890309999993</v>
      </c>
      <c r="J370" s="111">
        <v>0.72897076220000001</v>
      </c>
      <c r="K370" s="111"/>
      <c r="L370" s="111">
        <v>11.0795887808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13.146656984499998</v>
      </c>
      <c r="H374" s="114">
        <f t="shared" si="81"/>
        <v>539.80979653680004</v>
      </c>
      <c r="I374" s="114">
        <f t="shared" si="81"/>
        <v>729.77751685869998</v>
      </c>
      <c r="J374" s="114">
        <f t="shared" si="81"/>
        <v>624.0557026555</v>
      </c>
      <c r="K374" s="114">
        <f t="shared" si="81"/>
        <v>519.961409355</v>
      </c>
      <c r="L374" s="114">
        <f t="shared" si="81"/>
        <v>2413.6044254006001</v>
      </c>
      <c r="M374" s="28">
        <f t="shared" si="81"/>
        <v>2.7219620000000004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1.817E-3</v>
      </c>
      <c r="G379" s="17">
        <v>1.2413552701700001E-2</v>
      </c>
      <c r="H379" s="111">
        <v>0.43937148339634202</v>
      </c>
      <c r="I379" s="111">
        <v>0.76388309601329363</v>
      </c>
      <c r="J379" s="111">
        <v>0.68737241857271381</v>
      </c>
      <c r="K379" s="111">
        <v>9.5513379253396504</v>
      </c>
      <c r="L379" s="111">
        <v>11.441964922722002</v>
      </c>
      <c r="M379" s="112">
        <v>2.7660000000000002E-3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3.5466724495000004E-3</v>
      </c>
      <c r="H381" s="111">
        <f t="shared" si="83"/>
        <v>2.1938180100000002</v>
      </c>
      <c r="I381" s="111">
        <f t="shared" si="83"/>
        <v>3.6563633499999995</v>
      </c>
      <c r="J381" s="111">
        <f t="shared" si="83"/>
        <v>2.5155779847999997</v>
      </c>
      <c r="K381" s="111">
        <f t="shared" si="83"/>
        <v>0.57770540930000014</v>
      </c>
      <c r="L381" s="111">
        <f t="shared" si="83"/>
        <v>8.9434647541000025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1.0940508749999998E-4</v>
      </c>
      <c r="H382" s="113">
        <v>6.7673250000000004E-2</v>
      </c>
      <c r="I382" s="113">
        <v>0.11278874999999999</v>
      </c>
      <c r="J382" s="113">
        <v>7.759866E-2</v>
      </c>
      <c r="K382" s="113">
        <v>1.7820622500000001E-2</v>
      </c>
      <c r="L382" s="113">
        <v>0.27588128249999999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3.4372673620000006E-3</v>
      </c>
      <c r="H384" s="113">
        <v>2.1261447600000003</v>
      </c>
      <c r="I384" s="113">
        <v>3.5435745999999995</v>
      </c>
      <c r="J384" s="113">
        <v>2.4379793247999997</v>
      </c>
      <c r="K384" s="113">
        <v>0.55988478680000009</v>
      </c>
      <c r="L384" s="113">
        <v>8.6675834716000022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1.084219</v>
      </c>
      <c r="G392" s="17">
        <f t="shared" ref="G392:M392" si="87">SUM(G393:G395)</f>
        <v>3.3063416813809994</v>
      </c>
      <c r="H392" s="111">
        <f t="shared" si="87"/>
        <v>36.659025867400004</v>
      </c>
      <c r="I392" s="111">
        <f t="shared" si="87"/>
        <v>215.14012933699996</v>
      </c>
      <c r="J392" s="111">
        <f t="shared" si="87"/>
        <v>151.45012933699999</v>
      </c>
      <c r="K392" s="111">
        <f t="shared" si="87"/>
        <v>59.728012933699993</v>
      </c>
      <c r="L392" s="111">
        <f t="shared" si="87"/>
        <v>462.97729747509993</v>
      </c>
      <c r="M392" s="112">
        <f t="shared" si="87"/>
        <v>3.721797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6.2027000000000006E-2</v>
      </c>
      <c r="G393" s="23">
        <v>0.15730150534599999</v>
      </c>
      <c r="H393" s="113">
        <v>1.9002539283999997</v>
      </c>
      <c r="I393" s="113">
        <v>10.666269642000001</v>
      </c>
      <c r="J393" s="113">
        <v>8.3362696420000013</v>
      </c>
      <c r="K393" s="113">
        <v>2.4646269641999998</v>
      </c>
      <c r="L393" s="113">
        <v>23.3674201766</v>
      </c>
      <c r="M393" s="24">
        <v>0.14677899999999999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3.9819000000000007E-2</v>
      </c>
      <c r="G394" s="23">
        <v>6.4704185844999998E-2</v>
      </c>
      <c r="H394" s="113">
        <v>0.99544901299999999</v>
      </c>
      <c r="I394" s="113">
        <v>4.9772450649999991</v>
      </c>
      <c r="J394" s="113">
        <v>4.9772450649999991</v>
      </c>
      <c r="K394" s="113">
        <v>0.4977245065</v>
      </c>
      <c r="L394" s="113">
        <v>11.447663649499995</v>
      </c>
      <c r="M394" s="24">
        <v>1.8913999999999993E-2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0.98237299999999994</v>
      </c>
      <c r="G395" s="23">
        <v>3.0843359901899996</v>
      </c>
      <c r="H395" s="113">
        <v>33.763322926000008</v>
      </c>
      <c r="I395" s="113">
        <v>199.49661462999995</v>
      </c>
      <c r="J395" s="113">
        <v>138.13661463</v>
      </c>
      <c r="K395" s="113">
        <v>56.765661462999994</v>
      </c>
      <c r="L395" s="113">
        <v>428.16221364899997</v>
      </c>
      <c r="M395" s="24">
        <v>3.5561039999999999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6.8719863197414757E-2</v>
      </c>
      <c r="I397" s="111">
        <f t="shared" si="89"/>
        <v>0.1259864154768095</v>
      </c>
      <c r="J397" s="111">
        <f t="shared" si="89"/>
        <v>4.2949914594663623E-2</v>
      </c>
      <c r="K397" s="111">
        <f t="shared" si="89"/>
        <v>17.457922036594056</v>
      </c>
      <c r="L397" s="111">
        <f t="shared" si="89"/>
        <v>17.695578229862946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1.1346581196459321E-2</v>
      </c>
      <c r="I398" s="113">
        <v>2.0802065463253954E-2</v>
      </c>
      <c r="J398" s="113">
        <v>7.0916132636841094E-3</v>
      </c>
      <c r="K398" s="113">
        <v>1.6865075466853963</v>
      </c>
      <c r="L398" s="113">
        <v>1.7257478066087935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1.0159493198441565E-3</v>
      </c>
      <c r="I399" s="113">
        <v>1.8625737473540712E-3</v>
      </c>
      <c r="J399" s="113">
        <v>6.3496832632598519E-4</v>
      </c>
      <c r="K399" s="113">
        <v>3.9756682206899385</v>
      </c>
      <c r="L399" s="113">
        <v>3.9791817120834621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4.5664448515454238E-2</v>
      </c>
      <c r="I400" s="113">
        <v>8.3718155355754928E-2</v>
      </c>
      <c r="J400" s="113">
        <v>2.8540280386136697E-2</v>
      </c>
      <c r="K400" s="113">
        <v>2.3467085537703634</v>
      </c>
      <c r="L400" s="113">
        <v>2.504631438027709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1.0692884165657045E-2</v>
      </c>
      <c r="I401" s="113">
        <v>1.960362091044655E-2</v>
      </c>
      <c r="J401" s="113">
        <v>6.6830526185168299E-3</v>
      </c>
      <c r="K401" s="113">
        <v>9.4490377154483571</v>
      </c>
      <c r="L401" s="113">
        <v>9.4860172731429788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75.918749999999989</v>
      </c>
      <c r="I403" s="111">
        <v>126.53125000000004</v>
      </c>
      <c r="J403" s="111">
        <v>87.0535</v>
      </c>
      <c r="K403" s="111">
        <v>19.991937500000006</v>
      </c>
      <c r="L403" s="111">
        <v>309.49543750000009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0.89252000000000009</v>
      </c>
      <c r="I405" s="111">
        <v>1.3425999999999998</v>
      </c>
      <c r="J405" s="111">
        <v>0.9611016</v>
      </c>
      <c r="K405" s="111">
        <v>0.22071809999999989</v>
      </c>
      <c r="L405" s="111">
        <v>3.4169396999999995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18.120047005672802</v>
      </c>
      <c r="I407" s="111">
        <v>30.200078342788</v>
      </c>
      <c r="J407" s="111">
        <v>20.777653899838157</v>
      </c>
      <c r="K407" s="111">
        <v>4.771612378160504</v>
      </c>
      <c r="L407" s="111">
        <v>73.869391626459446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>
        <v>0.56000000000000005</v>
      </c>
      <c r="I411" s="111">
        <v>0.56000000000000005</v>
      </c>
      <c r="J411" s="111">
        <v>0.48160000000000008</v>
      </c>
      <c r="K411" s="111">
        <v>0.11059999999999999</v>
      </c>
      <c r="L411" s="111">
        <v>1.7121999999999993</v>
      </c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1.086036</v>
      </c>
      <c r="G413" s="27">
        <f t="shared" ref="G413:M413" si="91">SUM(G411,G409,G407,G405,G403,G397,G392,G386,G381,G379)</f>
        <v>3.3223019065321995</v>
      </c>
      <c r="H413" s="114">
        <f t="shared" si="91"/>
        <v>134.85225222966653</v>
      </c>
      <c r="I413" s="114">
        <f t="shared" si="91"/>
        <v>378.32029054127804</v>
      </c>
      <c r="J413" s="114">
        <f t="shared" si="91"/>
        <v>263.96988515480552</v>
      </c>
      <c r="K413" s="114">
        <f t="shared" si="91"/>
        <v>112.4098462830942</v>
      </c>
      <c r="L413" s="114">
        <f t="shared" si="91"/>
        <v>889.5522742082444</v>
      </c>
      <c r="M413" s="28">
        <f t="shared" si="91"/>
        <v>3.7245629999999998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0.72609409665316005</v>
      </c>
      <c r="G418" s="17">
        <f t="shared" ref="G418:M418" si="93">SUM(G419:G427)</f>
        <v>257.37545325998968</v>
      </c>
      <c r="H418" s="111">
        <f t="shared" si="93"/>
        <v>3.8567703250031831</v>
      </c>
      <c r="I418" s="111">
        <f t="shared" si="93"/>
        <v>8.1615418735304264</v>
      </c>
      <c r="J418" s="111">
        <f t="shared" si="93"/>
        <v>4.3637081198622028</v>
      </c>
      <c r="K418" s="111">
        <f t="shared" si="93"/>
        <v>5.2935310027616085</v>
      </c>
      <c r="L418" s="111">
        <f t="shared" si="93"/>
        <v>21.675551321157421</v>
      </c>
      <c r="M418" s="112">
        <f t="shared" si="93"/>
        <v>0.23587924670387928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0.37165820665316002</v>
      </c>
      <c r="G419" s="23">
        <v>0.18582666327492767</v>
      </c>
      <c r="H419" s="113">
        <v>3.6366305580324068</v>
      </c>
      <c r="I419" s="113">
        <v>7.749451094617072</v>
      </c>
      <c r="J419" s="113">
        <v>4.112876723509225</v>
      </c>
      <c r="K419" s="113">
        <v>5.0234121357415162</v>
      </c>
      <c r="L419" s="113">
        <v>20.52237051190022</v>
      </c>
      <c r="M419" s="24">
        <v>7.4467038792199994E-6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0.10808261000000001</v>
      </c>
      <c r="G420" s="23">
        <v>3.6312596714749998E-2</v>
      </c>
      <c r="H420" s="113">
        <v>0.19154253697077636</v>
      </c>
      <c r="I420" s="113">
        <v>0.40816566891335393</v>
      </c>
      <c r="J420" s="113">
        <v>0.21662686635297745</v>
      </c>
      <c r="K420" s="113">
        <v>0.26451156702009226</v>
      </c>
      <c r="L420" s="113">
        <v>1.0808466392572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0.24635328000000001</v>
      </c>
      <c r="G423" s="23">
        <v>243.73161000000002</v>
      </c>
      <c r="H423" s="113">
        <v>2.8597229999999998E-2</v>
      </c>
      <c r="I423" s="113">
        <v>3.9251099999999999E-3</v>
      </c>
      <c r="J423" s="113">
        <v>3.4204530000000011E-2</v>
      </c>
      <c r="K423" s="113">
        <v>5.6073E-3</v>
      </c>
      <c r="L423" s="113">
        <v>7.2334170000000003E-2</v>
      </c>
      <c r="M423" s="24">
        <v>0.23587180000000005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113"/>
      <c r="I425" s="113"/>
      <c r="J425" s="113"/>
      <c r="K425" s="113"/>
      <c r="L425" s="113"/>
      <c r="M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13.421704000000002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3241.2756319999999</v>
      </c>
      <c r="I429" s="111">
        <f t="shared" si="95"/>
        <v>2652.6477460000001</v>
      </c>
      <c r="J429" s="111">
        <f t="shared" si="95"/>
        <v>2839.9384369999998</v>
      </c>
      <c r="K429" s="111">
        <f t="shared" si="95"/>
        <v>1972.285644</v>
      </c>
      <c r="L429" s="111">
        <f t="shared" si="95"/>
        <v>10706.147459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>
        <v>3241.2756319999999</v>
      </c>
      <c r="I431" s="113">
        <v>2652.6477460000001</v>
      </c>
      <c r="J431" s="113">
        <v>2839.9384369999998</v>
      </c>
      <c r="K431" s="113">
        <v>1972.285644</v>
      </c>
      <c r="L431" s="113">
        <v>10706.147459</v>
      </c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102.55606967329804</v>
      </c>
      <c r="H434" s="111">
        <v>57.43145644850334</v>
      </c>
      <c r="I434" s="111">
        <v>107.68398084094376</v>
      </c>
      <c r="J434" s="111">
        <v>244.0836899061392</v>
      </c>
      <c r="K434" s="111">
        <v>0</v>
      </c>
      <c r="L434" s="111">
        <v>409.19912719558624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2.2747999999999997E-2</v>
      </c>
      <c r="G436" s="17">
        <f t="shared" ref="G436:M436" si="97">SUM(G437:G438)</f>
        <v>4.0953600000000001E-3</v>
      </c>
      <c r="H436" s="111">
        <f t="shared" si="97"/>
        <v>2.002176E-3</v>
      </c>
      <c r="I436" s="111">
        <f t="shared" si="97"/>
        <v>1.0936128000000002E-3</v>
      </c>
      <c r="J436" s="111">
        <f t="shared" si="97"/>
        <v>9.7681919999999993E-4</v>
      </c>
      <c r="K436" s="111">
        <f t="shared" si="97"/>
        <v>1.0602432000000003E-3</v>
      </c>
      <c r="L436" s="111">
        <f t="shared" si="97"/>
        <v>5.1328511999999991E-3</v>
      </c>
      <c r="M436" s="112">
        <f t="shared" si="97"/>
        <v>6.2187999999999993E-2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2.2747999999999997E-2</v>
      </c>
      <c r="G437" s="23">
        <v>4.0953600000000001E-3</v>
      </c>
      <c r="H437" s="113">
        <v>2.002176E-3</v>
      </c>
      <c r="I437" s="113">
        <v>1.0936128000000002E-3</v>
      </c>
      <c r="J437" s="113">
        <v>9.7681919999999993E-4</v>
      </c>
      <c r="K437" s="113">
        <v>1.0602432000000003E-3</v>
      </c>
      <c r="L437" s="113">
        <v>5.1328511999999991E-3</v>
      </c>
      <c r="M437" s="24">
        <v>6.2187999999999993E-2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0.74884209665316004</v>
      </c>
      <c r="G449" s="27">
        <f t="shared" ref="G449:M449" si="101">SUM(G440,G436,G434,G429,G418)</f>
        <v>359.93561829328769</v>
      </c>
      <c r="H449" s="114">
        <f t="shared" si="101"/>
        <v>3302.5658609495063</v>
      </c>
      <c r="I449" s="114">
        <f t="shared" si="101"/>
        <v>2768.4943623272743</v>
      </c>
      <c r="J449" s="114">
        <f t="shared" si="101"/>
        <v>3088.386811845201</v>
      </c>
      <c r="K449" s="114">
        <f t="shared" si="101"/>
        <v>1977.5802352459618</v>
      </c>
      <c r="L449" s="114">
        <f t="shared" si="101"/>
        <v>11137.027270367944</v>
      </c>
      <c r="M449" s="28">
        <f t="shared" si="101"/>
        <v>0.2980672467038793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0.11858064221056505</v>
      </c>
      <c r="H470" s="111">
        <f t="shared" si="107"/>
        <v>93.204384777504131</v>
      </c>
      <c r="I470" s="111">
        <f t="shared" si="107"/>
        <v>260.16592900997972</v>
      </c>
      <c r="J470" s="111">
        <f t="shared" si="107"/>
        <v>110.99148110908888</v>
      </c>
      <c r="K470" s="111">
        <f t="shared" si="107"/>
        <v>79.686191565499712</v>
      </c>
      <c r="L470" s="111">
        <f t="shared" si="107"/>
        <v>544.04798646207246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0.11858064221056505</v>
      </c>
      <c r="H475" s="113">
        <v>93.204384777504131</v>
      </c>
      <c r="I475" s="113">
        <v>260.16592900997972</v>
      </c>
      <c r="J475" s="113">
        <v>110.99148110908888</v>
      </c>
      <c r="K475" s="113">
        <v>79.686191565499712</v>
      </c>
      <c r="L475" s="113">
        <v>544.04798646207246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10.348431999999999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10.348431999999999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10.348431999999999</v>
      </c>
      <c r="G526" s="27">
        <f t="shared" ref="G526:M526" si="117">SUM(G520,G514,G497,G477,G470,G462,G454)</f>
        <v>0.11858064221056505</v>
      </c>
      <c r="H526" s="114">
        <f t="shared" si="117"/>
        <v>93.204384777504131</v>
      </c>
      <c r="I526" s="114">
        <f t="shared" si="117"/>
        <v>260.16592900997972</v>
      </c>
      <c r="J526" s="114">
        <f t="shared" si="117"/>
        <v>110.99148110908888</v>
      </c>
      <c r="K526" s="114">
        <f t="shared" si="117"/>
        <v>79.686191565499712</v>
      </c>
      <c r="L526" s="114">
        <f t="shared" si="117"/>
        <v>544.04798646207246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2016&amp;CTOTAL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98828.738923064593</v>
      </c>
      <c r="E4" s="159">
        <f>ACIDIFICADORES!G43</f>
        <v>143220.97512627067</v>
      </c>
      <c r="F4" s="159">
        <f>ACIDIFICADORES!H43</f>
        <v>5679.4783038184923</v>
      </c>
      <c r="G4" s="159">
        <f>ACIDIFICADORES!I43</f>
        <v>3201.2371822012492</v>
      </c>
      <c r="H4" s="159">
        <f>ACIDIFICADORES!J43</f>
        <v>30384.698628570204</v>
      </c>
      <c r="I4" s="159">
        <f>ACIDIFICADORES!K43</f>
        <v>68044.264935522893</v>
      </c>
      <c r="J4" s="159">
        <f>ACIDIFICADORES!L43</f>
        <v>1513.1600393604838</v>
      </c>
      <c r="K4" s="159">
        <f>ACIDIFICADORES!M43</f>
        <v>1309.7143490000001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17736.910849998174</v>
      </c>
      <c r="E5" s="164">
        <f>ACIDIFICADORES!G70</f>
        <v>47287.595360100895</v>
      </c>
      <c r="F5" s="164">
        <f>ACIDIFICADORES!H70</f>
        <v>36829.956845783767</v>
      </c>
      <c r="G5" s="164">
        <f>ACIDIFICADORES!I70</f>
        <v>29802.289213404929</v>
      </c>
      <c r="H5" s="164">
        <f>ACIDIFICADORES!J70</f>
        <v>288207.28209717671</v>
      </c>
      <c r="I5" s="164">
        <f>ACIDIFICADORES!K70</f>
        <v>26917.754970268797</v>
      </c>
      <c r="J5" s="164">
        <f>ACIDIFICADORES!L70</f>
        <v>442.33767007429373</v>
      </c>
      <c r="K5" s="164">
        <f>ACIDIFICADORES!M70</f>
        <v>4625.4939680000016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55650.518468480324</v>
      </c>
      <c r="E6" s="164">
        <f>ACIDIFICADORES!G116</f>
        <v>95070.510719075421</v>
      </c>
      <c r="F6" s="164">
        <f>ACIDIFICADORES!H116</f>
        <v>18497.748731650448</v>
      </c>
      <c r="G6" s="164">
        <f>ACIDIFICADORES!I116</f>
        <v>33935.343575290441</v>
      </c>
      <c r="H6" s="164">
        <f>ACIDIFICADORES!J116</f>
        <v>178225.40582493739</v>
      </c>
      <c r="I6" s="164">
        <f>ACIDIFICADORES!K116</f>
        <v>41128.156493438713</v>
      </c>
      <c r="J6" s="164">
        <f>ACIDIFICADORES!L116</f>
        <v>597.26861034280262</v>
      </c>
      <c r="K6" s="164">
        <f>ACIDIFICADORES!M116</f>
        <v>1489.5140229546291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39016.157962545774</v>
      </c>
      <c r="E7" s="164">
        <f>ACIDIFICADORES!G238</f>
        <v>5065.5840127568554</v>
      </c>
      <c r="F7" s="164">
        <f>ACIDIFICADORES!H238</f>
        <v>37736.856737365582</v>
      </c>
      <c r="G7" s="164">
        <f>ACIDIFICADORES!I238</f>
        <v>5508.4927764925997</v>
      </c>
      <c r="H7" s="164">
        <f>ACIDIFICADORES!J238</f>
        <v>158097.22233911679</v>
      </c>
      <c r="I7" s="164">
        <f>ACIDIFICADORES!K238</f>
        <v>22052.885535906276</v>
      </c>
      <c r="J7" s="164">
        <f>ACIDIFICADORES!L238</f>
        <v>1462.6849999999999</v>
      </c>
      <c r="K7" s="164">
        <f>ACIDIFICADORES!M238</f>
        <v>1269.1329279122597</v>
      </c>
      <c r="L7" s="164">
        <f>ACIDIFICADORES!N238</f>
        <v>0</v>
      </c>
      <c r="M7" s="164">
        <f>ACIDIFICADORES!O238</f>
        <v>0</v>
      </c>
      <c r="N7" s="165">
        <f>ACIDIFICADORES!P238</f>
        <v>76439.929473647993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25609.167356972273</v>
      </c>
      <c r="G8" s="164">
        <f>ACIDIFICADORES!I272</f>
        <v>11751.761924944934</v>
      </c>
      <c r="H8" s="164">
        <f>ACIDIFICADORES!J272</f>
        <v>0</v>
      </c>
      <c r="I8" s="164">
        <f>ACIDIFICADORES!K272</f>
        <v>10.797017513099748</v>
      </c>
      <c r="J8" s="164">
        <f>ACIDIFICADORES!L272</f>
        <v>0.116123100446982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12.934661000000002</v>
      </c>
      <c r="E9" s="164">
        <f>ACIDIFICADORES!G341</f>
        <v>116.83558400000005</v>
      </c>
      <c r="F9" s="164">
        <f>ACIDIFICADORES!H341</f>
        <v>271037.54842650599</v>
      </c>
      <c r="G9" s="164">
        <f>ACIDIFICADORES!I341</f>
        <v>0</v>
      </c>
      <c r="H9" s="164">
        <f>ACIDIFICADORES!J341</f>
        <v>3573.0024510000003</v>
      </c>
      <c r="I9" s="164">
        <f>ACIDIFICADORES!K341</f>
        <v>0</v>
      </c>
      <c r="J9" s="164">
        <f>ACIDIFICADORES!L341</f>
        <v>1103.6980000000003</v>
      </c>
      <c r="K9" s="164">
        <f>ACIDIFICADORES!M341</f>
        <v>349.96350200000001</v>
      </c>
      <c r="L9" s="164">
        <f>ACIDIFICADORES!N341</f>
        <v>236912.13390000004</v>
      </c>
      <c r="M9" s="164">
        <f>ACIDIFICADORES!O341</f>
        <v>8495408.1481427513</v>
      </c>
      <c r="N9" s="165">
        <f>ACIDIFICADORES!P341</f>
        <v>5723.5224162999984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378.07293100000004</v>
      </c>
      <c r="E10" s="164">
        <f>ACIDIFICADORES!G374</f>
        <v>310376.62485199998</v>
      </c>
      <c r="F10" s="164">
        <f>ACIDIFICADORES!H374</f>
        <v>28039.866178999997</v>
      </c>
      <c r="G10" s="164">
        <f>ACIDIFICADORES!I374</f>
        <v>4023.8450529999991</v>
      </c>
      <c r="H10" s="164">
        <f>ACIDIFICADORES!J374</f>
        <v>264670.23725400004</v>
      </c>
      <c r="I10" s="164">
        <f>ACIDIFICADORES!K374</f>
        <v>80965.725703999982</v>
      </c>
      <c r="J10" s="164">
        <f>ACIDIFICADORES!L374</f>
        <v>2836.1411010000002</v>
      </c>
      <c r="K10" s="164">
        <f>ACIDIFICADORES!M374</f>
        <v>2703.2763180000002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201174.84324238502</v>
      </c>
      <c r="E11" s="164">
        <f>ACIDIFICADORES!G413</f>
        <v>697149.58216125611</v>
      </c>
      <c r="F11" s="164">
        <f>ACIDIFICADORES!H413</f>
        <v>26908.800995211401</v>
      </c>
      <c r="G11" s="164">
        <f>ACIDIFICADORES!I413</f>
        <v>3110.5410031757451</v>
      </c>
      <c r="H11" s="164">
        <f>ACIDIFICADORES!J413</f>
        <v>91386.290633138633</v>
      </c>
      <c r="I11" s="164">
        <f>ACIDIFICADORES!K413</f>
        <v>57748.234633305321</v>
      </c>
      <c r="J11" s="164">
        <f>ACIDIFICADORES!L413</f>
        <v>1688.2105551624395</v>
      </c>
      <c r="K11" s="164">
        <f>ACIDIFICADORES!M413</f>
        <v>88.20251500000002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8245.2328500209296</v>
      </c>
      <c r="E12" s="164">
        <f>ACIDIFICADORES!G449</f>
        <v>56695.196484351371</v>
      </c>
      <c r="F12" s="164">
        <f>ACIDIFICADORES!H449</f>
        <v>18188.838864381229</v>
      </c>
      <c r="G12" s="164">
        <f>ACIDIFICADORES!I449</f>
        <v>512829.00685951998</v>
      </c>
      <c r="H12" s="164">
        <f>ACIDIFICADORES!J449</f>
        <v>647439.47761621419</v>
      </c>
      <c r="I12" s="164">
        <f>ACIDIFICADORES!K449</f>
        <v>2948.3443304716175</v>
      </c>
      <c r="J12" s="164">
        <f>ACIDIFICADORES!L449</f>
        <v>5242.7142966699594</v>
      </c>
      <c r="K12" s="164">
        <f>ACIDIFICADORES!M449</f>
        <v>3781.6956631119992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118.580645</v>
      </c>
      <c r="E13" s="164">
        <f>ACIDIFICADORES!G526</f>
        <v>79470.397479000007</v>
      </c>
      <c r="F13" s="164">
        <f>ACIDIFICADORES!H526</f>
        <v>109911.09921800002</v>
      </c>
      <c r="G13" s="164">
        <f>ACIDIFICADORES!I526</f>
        <v>891853.96337800031</v>
      </c>
      <c r="H13" s="164">
        <f>ACIDIFICADORES!J526</f>
        <v>15818.657670999999</v>
      </c>
      <c r="I13" s="164">
        <f>ACIDIFICADORES!K526</f>
        <v>612.5034169999999</v>
      </c>
      <c r="J13" s="164">
        <f>ACIDIFICADORES!L526</f>
        <v>27171.173812999998</v>
      </c>
      <c r="K13" s="164">
        <f>ACIDIFICADORES!M526</f>
        <v>458937.46222700004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1543.9573899999996</v>
      </c>
      <c r="E14" s="164">
        <f>ACIDIFICADORES!G653</f>
        <v>7739.9470399999973</v>
      </c>
      <c r="F14" s="164">
        <f>ACIDIFICADORES!H653</f>
        <v>20503.440180000001</v>
      </c>
      <c r="G14" s="164">
        <f>ACIDIFICADORES!I653</f>
        <v>4228.8357500000002</v>
      </c>
      <c r="H14" s="164">
        <f>ACIDIFICADORES!J653</f>
        <v>222081.23916</v>
      </c>
      <c r="I14" s="164">
        <f>ACIDIFICADORES!K653</f>
        <v>0</v>
      </c>
      <c r="J14" s="164">
        <f>ACIDIFICADORES!L653</f>
        <v>2287.3999819999999</v>
      </c>
      <c r="K14" s="164">
        <f>ACIDIFICADORES!M653</f>
        <v>1734.9482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422705.94792349479</v>
      </c>
      <c r="E15" s="168">
        <f t="shared" si="0"/>
        <v>1442193.2488188113</v>
      </c>
      <c r="F15" s="168">
        <f t="shared" si="0"/>
        <v>598942.80183868925</v>
      </c>
      <c r="G15" s="168">
        <f t="shared" si="0"/>
        <v>1500245.3167160302</v>
      </c>
      <c r="H15" s="168">
        <f t="shared" si="0"/>
        <v>1899883.5136751542</v>
      </c>
      <c r="I15" s="168">
        <f t="shared" si="0"/>
        <v>300428.66703742667</v>
      </c>
      <c r="J15" s="168">
        <f t="shared" si="0"/>
        <v>44344.905190710429</v>
      </c>
      <c r="K15" s="168">
        <f t="shared" si="0"/>
        <v>476289.4036929789</v>
      </c>
      <c r="L15" s="168">
        <f t="shared" si="0"/>
        <v>236912.13390000004</v>
      </c>
      <c r="M15" s="168">
        <f t="shared" si="0"/>
        <v>8495408.1481427513</v>
      </c>
      <c r="N15" s="169">
        <f t="shared" si="0"/>
        <v>82163.451889947988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2421.3064177152219</v>
      </c>
      <c r="E20" s="159">
        <f>'METALES PESADOS'!G43</f>
        <v>1906.3315681884219</v>
      </c>
      <c r="F20" s="159">
        <f>'METALES PESADOS'!H43</f>
        <v>6155.72719508111</v>
      </c>
      <c r="G20" s="159">
        <f>'METALES PESADOS'!I43</f>
        <v>5215.7225619856354</v>
      </c>
      <c r="H20" s="159">
        <f>'METALES PESADOS'!J43</f>
        <v>2917.2300203933401</v>
      </c>
      <c r="I20" s="159">
        <f>'METALES PESADOS'!K43</f>
        <v>57295.693379761702</v>
      </c>
      <c r="J20" s="159">
        <f>'METALES PESADOS'!L43</f>
        <v>3224.539485354564</v>
      </c>
      <c r="K20" s="159">
        <f>'METALES PESADOS'!M43</f>
        <v>1947.051154732191</v>
      </c>
      <c r="L20" s="160">
        <f>'METALES PESADOS'!N43</f>
        <v>16005.764336997825</v>
      </c>
      <c r="M20" s="158">
        <f>'METALES PESADOS'!O43</f>
        <v>4563.3328584788596</v>
      </c>
      <c r="N20" s="159">
        <f>'METALES PESADOS'!P43</f>
        <v>6132.0454549226088</v>
      </c>
      <c r="O20" s="159">
        <f>'METALES PESADOS'!Q43</f>
        <v>7837.8410195413544</v>
      </c>
      <c r="P20" s="160">
        <f>'METALES PESADOS'!R43</f>
        <v>230.1840083354225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116.71800699999997</v>
      </c>
      <c r="E21" s="164">
        <f>'METALES PESADOS'!G70</f>
        <v>1096.6221260000002</v>
      </c>
      <c r="F21" s="164">
        <f>'METALES PESADOS'!H70</f>
        <v>2784.8998199999996</v>
      </c>
      <c r="G21" s="164">
        <f>'METALES PESADOS'!I70</f>
        <v>757.12223900000015</v>
      </c>
      <c r="H21" s="164">
        <f>'METALES PESADOS'!J70</f>
        <v>126.27052686060829</v>
      </c>
      <c r="I21" s="164">
        <f>'METALES PESADOS'!K70</f>
        <v>8221.9531210000023</v>
      </c>
      <c r="J21" s="164">
        <f>'METALES PESADOS'!L70</f>
        <v>3536.0435470000002</v>
      </c>
      <c r="K21" s="164">
        <f>'METALES PESADOS'!M70</f>
        <v>64.385345000000001</v>
      </c>
      <c r="L21" s="165">
        <f>'METALES PESADOS'!N70</f>
        <v>44972.274899999989</v>
      </c>
      <c r="M21" s="163">
        <f>'METALES PESADOS'!O70</f>
        <v>42844.885813780442</v>
      </c>
      <c r="N21" s="164">
        <f>'METALES PESADOS'!P70</f>
        <v>44365.99782578044</v>
      </c>
      <c r="O21" s="164">
        <f>'METALES PESADOS'!Q70</f>
        <v>46981.04123278043</v>
      </c>
      <c r="P21" s="165">
        <f>'METALES PESADOS'!R70</f>
        <v>5242.803199215703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892.62991432919466</v>
      </c>
      <c r="E22" s="164">
        <f>'METALES PESADOS'!G116</f>
        <v>809.45151987841109</v>
      </c>
      <c r="F22" s="164">
        <f>'METALES PESADOS'!H116</f>
        <v>3483.8094437134801</v>
      </c>
      <c r="G22" s="164">
        <f>'METALES PESADOS'!I116</f>
        <v>1700.9067820849657</v>
      </c>
      <c r="H22" s="164">
        <f>'METALES PESADOS'!J116</f>
        <v>564.34795897366325</v>
      </c>
      <c r="I22" s="164">
        <f>'METALES PESADOS'!K116</f>
        <v>7141.4739101757823</v>
      </c>
      <c r="J22" s="164">
        <f>'METALES PESADOS'!L116</f>
        <v>10422.224140422644</v>
      </c>
      <c r="K22" s="164">
        <f>'METALES PESADOS'!M116</f>
        <v>637.10857059131763</v>
      </c>
      <c r="L22" s="165">
        <f>'METALES PESADOS'!N116</f>
        <v>35513.628624640274</v>
      </c>
      <c r="M22" s="163">
        <f>'METALES PESADOS'!O116</f>
        <v>7581.2778814216117</v>
      </c>
      <c r="N22" s="164">
        <f>'METALES PESADOS'!P116</f>
        <v>8900.7324251239661</v>
      </c>
      <c r="O22" s="164">
        <f>'METALES PESADOS'!Q116</f>
        <v>11151.267986366907</v>
      </c>
      <c r="P22" s="165">
        <f>'METALES PESADOS'!R116</f>
        <v>1708.8295351074953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1342.1403544347252</v>
      </c>
      <c r="E23" s="164">
        <f>'METALES PESADOS'!G238</f>
        <v>1859.3661379848822</v>
      </c>
      <c r="F23" s="164">
        <f>'METALES PESADOS'!H238</f>
        <v>9353.1072600546904</v>
      </c>
      <c r="G23" s="164">
        <f>'METALES PESADOS'!I238</f>
        <v>6788.9210509297982</v>
      </c>
      <c r="H23" s="164">
        <f>'METALES PESADOS'!J238</f>
        <v>1330.0793120423134</v>
      </c>
      <c r="I23" s="164">
        <f>'METALES PESADOS'!K238</f>
        <v>5663.7504190576938</v>
      </c>
      <c r="J23" s="164">
        <f>'METALES PESADOS'!L238</f>
        <v>47304.703484108053</v>
      </c>
      <c r="K23" s="164">
        <f>'METALES PESADOS'!M238</f>
        <v>4150.46621989702</v>
      </c>
      <c r="L23" s="165">
        <f>'METALES PESADOS'!N238</f>
        <v>29021.283360890106</v>
      </c>
      <c r="M23" s="163">
        <f>'METALES PESADOS'!O238</f>
        <v>6316.5220145157227</v>
      </c>
      <c r="N23" s="164">
        <f>'METALES PESADOS'!P238</f>
        <v>19971.351810324624</v>
      </c>
      <c r="O23" s="164">
        <f>'METALES PESADOS'!Q238</f>
        <v>42004.486928280727</v>
      </c>
      <c r="P23" s="165">
        <f>'METALES PESADOS'!R238</f>
        <v>112.04430186366265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4.823658</v>
      </c>
      <c r="N24" s="164">
        <f>'METALES PESADOS'!P272</f>
        <v>31.353776999999997</v>
      </c>
      <c r="O24" s="164">
        <f>'METALES PESADOS'!Q272</f>
        <v>65.923325999999989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5.6940000000000003E-3</v>
      </c>
      <c r="E25" s="164">
        <f>'METALES PESADOS'!G341</f>
        <v>347.17234300000001</v>
      </c>
      <c r="F25" s="164">
        <f>'METALES PESADOS'!H341</f>
        <v>6.6809999999999981E-2</v>
      </c>
      <c r="G25" s="164">
        <f>'METALES PESADOS'!I341</f>
        <v>349.067657</v>
      </c>
      <c r="H25" s="164">
        <f>'METALES PESADOS'!J341</f>
        <v>150.556895</v>
      </c>
      <c r="I25" s="164">
        <f>'METALES PESADOS'!K341</f>
        <v>173.71149199999999</v>
      </c>
      <c r="J25" s="164">
        <f>'METALES PESADOS'!L341</f>
        <v>3.3578730000000006</v>
      </c>
      <c r="K25" s="164">
        <f>'METALES PESADOS'!M341</f>
        <v>0</v>
      </c>
      <c r="L25" s="165">
        <f>'METALES PESADOS'!N341</f>
        <v>174.696583</v>
      </c>
      <c r="M25" s="163">
        <f>'METALES PESADOS'!O341</f>
        <v>1958.2890189999998</v>
      </c>
      <c r="N25" s="164">
        <f>'METALES PESADOS'!P341</f>
        <v>2163.7873589999999</v>
      </c>
      <c r="O25" s="164">
        <f>'METALES PESADOS'!Q341</f>
        <v>2206.2318869999999</v>
      </c>
      <c r="P25" s="165">
        <f>'METALES PESADOS'!R341</f>
        <v>781.12350099999992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91.729190000000003</v>
      </c>
      <c r="E26" s="164">
        <f>'METALES PESADOS'!G374</f>
        <v>300.52705200000003</v>
      </c>
      <c r="F26" s="164">
        <f>'METALES PESADOS'!H374</f>
        <v>4088.1815290000004</v>
      </c>
      <c r="G26" s="164">
        <f>'METALES PESADOS'!I374</f>
        <v>105227.03673399999</v>
      </c>
      <c r="H26" s="164">
        <f>'METALES PESADOS'!J374</f>
        <v>157.19450599999999</v>
      </c>
      <c r="I26" s="164">
        <f>'METALES PESADOS'!K374</f>
        <v>2296.1496319999997</v>
      </c>
      <c r="J26" s="164">
        <f>'METALES PESADOS'!L374</f>
        <v>20634.466085</v>
      </c>
      <c r="K26" s="164">
        <f>'METALES PESADOS'!M374</f>
        <v>332.90911899999998</v>
      </c>
      <c r="L26" s="165">
        <f>'METALES PESADOS'!N374</f>
        <v>53680.686403999993</v>
      </c>
      <c r="M26" s="163">
        <f>'METALES PESADOS'!O374</f>
        <v>15466.865077</v>
      </c>
      <c r="N26" s="164">
        <f>'METALES PESADOS'!P374</f>
        <v>19947.202119000001</v>
      </c>
      <c r="O26" s="164">
        <f>'METALES PESADOS'!Q374</f>
        <v>25928.301593999997</v>
      </c>
      <c r="P26" s="165">
        <f>'METALES PESADOS'!R374</f>
        <v>8484.0898110000016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4428.7748465679097</v>
      </c>
      <c r="E27" s="164">
        <f>'METALES PESADOS'!G413</f>
        <v>184.68226063171122</v>
      </c>
      <c r="F27" s="164">
        <f>'METALES PESADOS'!H413</f>
        <v>4946.0575642923695</v>
      </c>
      <c r="G27" s="164">
        <f>'METALES PESADOS'!I413</f>
        <v>15736.287807131195</v>
      </c>
      <c r="H27" s="164">
        <f>'METALES PESADOS'!J413</f>
        <v>214.35605757198383</v>
      </c>
      <c r="I27" s="164">
        <f>'METALES PESADOS'!K413</f>
        <v>206467.27835399684</v>
      </c>
      <c r="J27" s="164">
        <f>'METALES PESADOS'!L413</f>
        <v>4275.6594011135112</v>
      </c>
      <c r="K27" s="164">
        <f>'METALES PESADOS'!M413</f>
        <v>1613.7787156964628</v>
      </c>
      <c r="L27" s="165">
        <f>'METALES PESADOS'!N413</f>
        <v>13958.796090477677</v>
      </c>
      <c r="M27" s="163">
        <f>'METALES PESADOS'!O413</f>
        <v>33767.548743105181</v>
      </c>
      <c r="N27" s="164">
        <f>'METALES PESADOS'!P413</f>
        <v>39114.370615105174</v>
      </c>
      <c r="O27" s="164">
        <f>'METALES PESADOS'!Q413</f>
        <v>39124.207231105174</v>
      </c>
      <c r="P27" s="165">
        <f>'METALES PESADOS'!R413</f>
        <v>2796.3978336556347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693.84235648850756</v>
      </c>
      <c r="E28" s="164">
        <f>'METALES PESADOS'!G449</f>
        <v>1609.7670037178086</v>
      </c>
      <c r="F28" s="164">
        <f>'METALES PESADOS'!H449</f>
        <v>1111.2960419505359</v>
      </c>
      <c r="G28" s="164">
        <f>'METALES PESADOS'!I449</f>
        <v>3695.04737682004</v>
      </c>
      <c r="H28" s="164">
        <f>'METALES PESADOS'!J449</f>
        <v>393.59388468213729</v>
      </c>
      <c r="I28" s="164">
        <f>'METALES PESADOS'!K449</f>
        <v>698.13579433253585</v>
      </c>
      <c r="J28" s="164">
        <f>'METALES PESADOS'!L449</f>
        <v>9833.8178433246576</v>
      </c>
      <c r="K28" s="164">
        <f>'METALES PESADOS'!M449</f>
        <v>348.53212485265942</v>
      </c>
      <c r="L28" s="165">
        <f>'METALES PESADOS'!N449</f>
        <v>190608.32498509181</v>
      </c>
      <c r="M28" s="163">
        <f>'METALES PESADOS'!O449</f>
        <v>48866.244695550515</v>
      </c>
      <c r="N28" s="164">
        <f>'METALES PESADOS'!P449</f>
        <v>55881.246533105077</v>
      </c>
      <c r="O28" s="164">
        <f>'METALES PESADOS'!Q449</f>
        <v>56917.853120492975</v>
      </c>
      <c r="P28" s="165">
        <f>'METALES PESADOS'!R449</f>
        <v>26437.827690855873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1.5178329999999998</v>
      </c>
      <c r="E29" s="164">
        <f>'METALES PESADOS'!G526</f>
        <v>208.70193000000003</v>
      </c>
      <c r="F29" s="164">
        <f>'METALES PESADOS'!H526</f>
        <v>18.972904</v>
      </c>
      <c r="G29" s="164">
        <f>'METALES PESADOS'!I526</f>
        <v>17.312774000000001</v>
      </c>
      <c r="H29" s="164">
        <f>'METALES PESADOS'!J526</f>
        <v>33.202583000000004</v>
      </c>
      <c r="I29" s="164">
        <f>'METALES PESADOS'!K526</f>
        <v>12.332386999999999</v>
      </c>
      <c r="J29" s="164">
        <f>'METALES PESADOS'!L526</f>
        <v>26.087738000000002</v>
      </c>
      <c r="K29" s="164">
        <f>'METALES PESADOS'!M526</f>
        <v>4.7432279999999993</v>
      </c>
      <c r="L29" s="165">
        <f>'METALES PESADOS'!N526</f>
        <v>132.81031900000002</v>
      </c>
      <c r="M29" s="163">
        <f>'METALES PESADOS'!O526</f>
        <v>4995.4574269999994</v>
      </c>
      <c r="N29" s="164">
        <f>'METALES PESADOS'!P526</f>
        <v>56643.626167999988</v>
      </c>
      <c r="O29" s="164">
        <f>'METALES PESADOS'!Q526</f>
        <v>91067.715100000001</v>
      </c>
      <c r="P29" s="165">
        <f>'METALES PESADOS'!R526</f>
        <v>118.580645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13049.914028999996</v>
      </c>
      <c r="N30" s="164">
        <f>'METALES PESADOS'!P653</f>
        <v>15949.894928000003</v>
      </c>
      <c r="O30" s="164">
        <f>'METALES PESADOS'!Q653</f>
        <v>24649.837603999997</v>
      </c>
      <c r="P30" s="165">
        <f>'METALES PESADOS'!R653</f>
        <v>1174.4922620000002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9988.6646135355586</v>
      </c>
      <c r="E31" s="168">
        <f t="shared" si="1"/>
        <v>8322.6219414012357</v>
      </c>
      <c r="F31" s="168">
        <f t="shared" si="1"/>
        <v>31942.118568092184</v>
      </c>
      <c r="G31" s="168">
        <f t="shared" si="1"/>
        <v>139487.4249829516</v>
      </c>
      <c r="H31" s="168">
        <f t="shared" si="1"/>
        <v>5886.8317445240455</v>
      </c>
      <c r="I31" s="168">
        <f t="shared" si="1"/>
        <v>287970.47848932451</v>
      </c>
      <c r="J31" s="168">
        <f t="shared" si="1"/>
        <v>99260.899597323441</v>
      </c>
      <c r="K31" s="168">
        <f t="shared" si="1"/>
        <v>9098.9744777696505</v>
      </c>
      <c r="L31" s="169">
        <f t="shared" si="1"/>
        <v>384068.26560409769</v>
      </c>
      <c r="M31" s="170">
        <f t="shared" si="1"/>
        <v>179415.16121685234</v>
      </c>
      <c r="N31" s="171">
        <f t="shared" si="1"/>
        <v>269101.60901536187</v>
      </c>
      <c r="O31" s="171">
        <f t="shared" si="1"/>
        <v>347934.70702956757</v>
      </c>
      <c r="P31" s="172">
        <f t="shared" si="1"/>
        <v>47086.37278803379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2.1744472518419003E-2</v>
      </c>
      <c r="E36" s="159">
        <f>COPs!G43</f>
        <v>3.0744389564422736</v>
      </c>
      <c r="F36" s="159">
        <f>COPs!H43</f>
        <v>300.64519917392266</v>
      </c>
      <c r="G36" s="159">
        <f>COPs!I43</f>
        <v>398.04371540358943</v>
      </c>
      <c r="H36" s="159">
        <f>COPs!J43</f>
        <v>130.90397993055115</v>
      </c>
      <c r="I36" s="159">
        <f>COPs!K43</f>
        <v>99.712188722890716</v>
      </c>
      <c r="J36" s="159">
        <f>COPs!L43</f>
        <v>929.30508213355597</v>
      </c>
      <c r="K36" s="160">
        <f>COPs!M43</f>
        <v>2.7482440920729916E-2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0.42867123979565036</v>
      </c>
      <c r="E37" s="164">
        <f>COPs!G70</f>
        <v>44.955459200100428</v>
      </c>
      <c r="F37" s="164">
        <f>COPs!H70</f>
        <v>8417.7918460096535</v>
      </c>
      <c r="G37" s="164">
        <f>COPs!I70</f>
        <v>7942.3161849477365</v>
      </c>
      <c r="H37" s="164">
        <f>COPs!J70</f>
        <v>3017.9527610529526</v>
      </c>
      <c r="I37" s="164">
        <f>COPs!K70</f>
        <v>4657.3205864491028</v>
      </c>
      <c r="J37" s="164">
        <f>COPs!L70</f>
        <v>24035.381378459446</v>
      </c>
      <c r="K37" s="165">
        <f>COPs!M70</f>
        <v>0.9435309999999999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0.5192684544792725</v>
      </c>
      <c r="E38" s="164">
        <f>COPs!G116</f>
        <v>8.139527403428696</v>
      </c>
      <c r="F38" s="164">
        <f>COPs!H116</f>
        <v>466.77648835475509</v>
      </c>
      <c r="G38" s="164">
        <f>COPs!I116</f>
        <v>687.9861676085859</v>
      </c>
      <c r="H38" s="164">
        <f>COPs!J116</f>
        <v>221.8405187795889</v>
      </c>
      <c r="I38" s="164">
        <f>COPs!K116</f>
        <v>181.66104145651536</v>
      </c>
      <c r="J38" s="164">
        <f>COPs!L116</f>
        <v>1558.2642160894454</v>
      </c>
      <c r="K38" s="165">
        <f>COPs!M116</f>
        <v>0.18410090446485428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0.15732194999999999</v>
      </c>
      <c r="E39" s="164">
        <f>COPs!G238</f>
        <v>73.131403681308413</v>
      </c>
      <c r="F39" s="164">
        <f>COPs!H238</f>
        <v>1865.8756498799999</v>
      </c>
      <c r="G39" s="164">
        <f>COPs!I238</f>
        <v>1141.9632099999999</v>
      </c>
      <c r="H39" s="164">
        <f>COPs!J238</f>
        <v>1141.9632099999999</v>
      </c>
      <c r="I39" s="164">
        <f>COPs!K238</f>
        <v>141.35600699999998</v>
      </c>
      <c r="J39" s="164">
        <f>COPs!L238</f>
        <v>12730.262996784133</v>
      </c>
      <c r="K39" s="165">
        <f>COPs!M238</f>
        <v>23.330956576578455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6.4290000000000007E-3</v>
      </c>
      <c r="F41" s="164">
        <f>COPs!H341</f>
        <v>8.1336900000000014</v>
      </c>
      <c r="G41" s="164">
        <f>COPs!I341</f>
        <v>3.3965499999999995</v>
      </c>
      <c r="H41" s="164">
        <f>COPs!J341</f>
        <v>3.3965499999999995</v>
      </c>
      <c r="I41" s="164">
        <f>COPs!K341</f>
        <v>3.3965499999999995</v>
      </c>
      <c r="J41" s="164">
        <f>COPs!L341</f>
        <v>18.323339999999998</v>
      </c>
      <c r="K41" s="165">
        <f>COPs!M341</f>
        <v>563.53516700000011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13.146656984499998</v>
      </c>
      <c r="F42" s="164">
        <f>COPs!H374</f>
        <v>539.80979653680004</v>
      </c>
      <c r="G42" s="164">
        <f>COPs!I374</f>
        <v>729.77751685869998</v>
      </c>
      <c r="H42" s="164">
        <f>COPs!J374</f>
        <v>624.0557026555</v>
      </c>
      <c r="I42" s="164">
        <f>COPs!K374</f>
        <v>519.961409355</v>
      </c>
      <c r="J42" s="164">
        <f>COPs!L374</f>
        <v>2413.6044254006001</v>
      </c>
      <c r="K42" s="165">
        <f>COPs!M374</f>
        <v>2.7219620000000004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1.086036</v>
      </c>
      <c r="E43" s="164">
        <f>COPs!G413</f>
        <v>3.3223019065321995</v>
      </c>
      <c r="F43" s="164">
        <f>COPs!H413</f>
        <v>134.85225222966653</v>
      </c>
      <c r="G43" s="164">
        <f>COPs!I413</f>
        <v>378.32029054127804</v>
      </c>
      <c r="H43" s="164">
        <f>COPs!J413</f>
        <v>263.96988515480552</v>
      </c>
      <c r="I43" s="164">
        <f>COPs!K413</f>
        <v>112.4098462830942</v>
      </c>
      <c r="J43" s="164">
        <f>COPs!L413</f>
        <v>889.5522742082444</v>
      </c>
      <c r="K43" s="165">
        <f>COPs!M413</f>
        <v>3.7245629999999998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0.74884209665316004</v>
      </c>
      <c r="E44" s="164">
        <f>COPs!G449</f>
        <v>359.93561829328769</v>
      </c>
      <c r="F44" s="164">
        <f>COPs!H449</f>
        <v>3302.5658609495063</v>
      </c>
      <c r="G44" s="164">
        <f>COPs!I449</f>
        <v>2768.4943623272743</v>
      </c>
      <c r="H44" s="164">
        <f>COPs!J449</f>
        <v>3088.386811845201</v>
      </c>
      <c r="I44" s="164">
        <f>COPs!K449</f>
        <v>1977.5802352459618</v>
      </c>
      <c r="J44" s="164">
        <f>COPs!L449</f>
        <v>11137.027270367944</v>
      </c>
      <c r="K44" s="165">
        <f>COPs!M449</f>
        <v>0.2980672467038793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10.348431999999999</v>
      </c>
      <c r="E45" s="164">
        <f>COPs!G526</f>
        <v>0.11858064221056505</v>
      </c>
      <c r="F45" s="164">
        <f>COPs!H526</f>
        <v>93.204384777504131</v>
      </c>
      <c r="G45" s="164">
        <f>COPs!I526</f>
        <v>260.16592900997972</v>
      </c>
      <c r="H45" s="164">
        <f>COPs!J526</f>
        <v>110.99148110908888</v>
      </c>
      <c r="I45" s="164">
        <f>COPs!K526</f>
        <v>79.686191565499712</v>
      </c>
      <c r="J45" s="164">
        <f>COPs!L526</f>
        <v>544.04798646207246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13.310316213446502</v>
      </c>
      <c r="E47" s="168">
        <f t="shared" si="2"/>
        <v>505.83041606781029</v>
      </c>
      <c r="F47" s="168">
        <f t="shared" ref="F47:I47" si="3">SUM(F36:F46)</f>
        <v>15129.655167911807</v>
      </c>
      <c r="G47" s="168">
        <f t="shared" si="3"/>
        <v>14310.463926697143</v>
      </c>
      <c r="H47" s="168">
        <f t="shared" si="3"/>
        <v>8603.460900527687</v>
      </c>
      <c r="I47" s="168">
        <f t="shared" si="3"/>
        <v>7773.0840560780662</v>
      </c>
      <c r="J47" s="168">
        <f t="shared" si="2"/>
        <v>54255.768969905446</v>
      </c>
      <c r="K47" s="169">
        <f t="shared" si="2"/>
        <v>594.765830168668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2023-03-16T21:42:22Z</dcterms:modified>
</cp:coreProperties>
</file>